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er\Dropbox\鹿児島県吹奏楽連盟 企画\⑤ 令和6年度\⑥ MC 小BF\HPアップ用\"/>
    </mc:Choice>
  </mc:AlternateContent>
  <xr:revisionPtr revIDLastSave="0" documentId="8_{1EBC95C7-324F-41A8-B6D2-AC0D746D9306}" xr6:coauthVersionLast="47" xr6:coauthVersionMax="47" xr10:uidLastSave="{00000000-0000-0000-0000-000000000000}"/>
  <bookViews>
    <workbookView xWindow="-120" yWindow="-120" windowWidth="19440" windowHeight="16440" tabRatio="997" firstSheet="1" activeTab="1" xr2:uid="{00000000-000D-0000-FFFF-FFFF00000000}"/>
  </bookViews>
  <sheets>
    <sheet name="吹連記入ページ" sheetId="10" state="hidden" r:id="rId1"/>
    <sheet name="使用方法" sheetId="12" r:id="rId2"/>
    <sheet name="入力シート(入力)" sheetId="22" r:id="rId3"/>
    <sheet name="事務局用" sheetId="23" state="hidden" r:id="rId4"/>
    <sheet name="参加申込書" sheetId="6" r:id="rId5"/>
    <sheet name="メンバー登録ページ(入力)" sheetId="4" r:id="rId6"/>
    <sheet name="Aプログラム原稿" sheetId="2" r:id="rId7"/>
    <sheet name="Ｂアナウンス原稿" sheetId="13" r:id="rId8"/>
    <sheet name="Ｃ舞台進行図" sheetId="19" r:id="rId9"/>
    <sheet name="Ｄ物品申込書" sheetId="20" r:id="rId10"/>
    <sheet name="Ｅ個人情報に関する" sheetId="15" state="hidden" r:id="rId11"/>
    <sheet name="Ｆ演奏利用明細書" sheetId="16" state="hidden" r:id="rId12"/>
    <sheet name="Ｇ団体行動予定" sheetId="17" state="hidden" r:id="rId13"/>
    <sheet name="Ｈステージ配置図" sheetId="9" state="hidden" r:id="rId14"/>
    <sheet name="Ｅ　変更届" sheetId="21" r:id="rId15"/>
    <sheet name="団体精算書(黄色を入力し，当日精算）" sheetId="18" r:id="rId16"/>
    <sheet name="事務局作業用" sheetId="24" r:id="rId17"/>
  </sheets>
  <definedNames>
    <definedName name="_xlnm._FilterDatabase" localSheetId="4" hidden="1">参加申込書!$B$2:$O$6</definedName>
    <definedName name="_xlnm.Print_Area" localSheetId="6">Aプログラム原稿!$B$2:$AE$40</definedName>
    <definedName name="_xlnm.Print_Area" localSheetId="7">Ｂアナウンス原稿!$B$2:$H$17</definedName>
    <definedName name="_xlnm.Print_Area" localSheetId="8">Ｃ舞台進行図!$B$2:$W$33</definedName>
    <definedName name="_xlnm.Print_Area" localSheetId="9">Ｄ物品申込書!$B$2:$U$28</definedName>
    <definedName name="_xlnm.Print_Area" localSheetId="14">'Ｅ　変更届'!$B$2:$U$36</definedName>
    <definedName name="_xlnm.Print_Area" localSheetId="13">Ｈステージ配置図!$B$1:$O$22</definedName>
    <definedName name="_xlnm.Print_Area" localSheetId="5">'メンバー登録ページ(入力)'!$C$2:$J$18</definedName>
    <definedName name="_xlnm.Print_Area" localSheetId="4">参加申込書!$B$2:$O$39</definedName>
    <definedName name="_xlnm.Print_Area" localSheetId="1">使用方法!$A$1:$N$70</definedName>
    <definedName name="_xlnm.Print_Area" localSheetId="15">'団体精算書(黄色を入力し，当日精算）'!$B$2:$I$26</definedName>
    <definedName name="_xlnm.Print_Area" localSheetId="2">'入力シート(入力)'!$A$1:$S$44</definedName>
    <definedName name="課題曲リスト" localSheetId="9">参加申込書!#REF!</definedName>
    <definedName name="課題曲リスト" localSheetId="14">参加申込書!#REF!</definedName>
    <definedName name="課題曲リスト" localSheetId="10">参加申込書!#REF!</definedName>
    <definedName name="課題曲リスト" localSheetId="12">参加申込書!#REF!</definedName>
    <definedName name="課題曲リスト" localSheetId="1">#REF!</definedName>
    <definedName name="課題曲リスト" localSheetId="15">参加申込書!#REF!</definedName>
    <definedName name="課題曲リスト">参加申込書!#REF!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8" l="1"/>
  <c r="L5" i="2"/>
  <c r="F2" i="21"/>
  <c r="F2" i="20"/>
  <c r="B2" i="19"/>
  <c r="B2" i="13"/>
  <c r="B2" i="6"/>
  <c r="C12" i="13"/>
  <c r="B40" i="2"/>
  <c r="P2" i="24"/>
  <c r="L2" i="24"/>
  <c r="H2" i="24"/>
  <c r="T2" i="24"/>
  <c r="U2" i="24"/>
  <c r="AI2" i="24"/>
  <c r="AH2" i="24"/>
  <c r="AG2" i="24"/>
  <c r="AF2" i="24"/>
  <c r="AD2" i="24"/>
  <c r="AE2" i="24"/>
  <c r="AC2" i="24"/>
  <c r="AB2" i="24"/>
  <c r="AA2" i="24"/>
  <c r="Z2" i="24"/>
  <c r="Y2" i="24"/>
  <c r="X2" i="24"/>
  <c r="W2" i="24"/>
  <c r="V2" i="24"/>
  <c r="S2" i="24"/>
  <c r="R2" i="24"/>
  <c r="Q2" i="24"/>
  <c r="O2" i="24"/>
  <c r="N2" i="24"/>
  <c r="M2" i="24"/>
  <c r="K2" i="24"/>
  <c r="J2" i="24"/>
  <c r="I2" i="24"/>
  <c r="G2" i="24"/>
  <c r="F2" i="24"/>
  <c r="E2" i="24"/>
  <c r="D2" i="24"/>
  <c r="C2" i="24"/>
  <c r="B2" i="24"/>
  <c r="A2" i="24"/>
  <c r="M33" i="21"/>
  <c r="P39" i="2"/>
  <c r="O39" i="2"/>
  <c r="I39" i="2"/>
  <c r="AE38" i="2"/>
  <c r="Y38" i="2"/>
  <c r="V38" i="2"/>
  <c r="P38" i="2"/>
  <c r="O38" i="2"/>
  <c r="AE37" i="2"/>
  <c r="Y37" i="2"/>
  <c r="V37" i="2"/>
  <c r="P37" i="2"/>
  <c r="O37" i="2"/>
  <c r="I38" i="2"/>
  <c r="B38" i="2"/>
  <c r="I37" i="2"/>
  <c r="B39" i="2"/>
  <c r="B37" i="2"/>
  <c r="C6" i="6"/>
  <c r="H17" i="13"/>
  <c r="U36" i="21"/>
  <c r="V33" i="19"/>
  <c r="AE35" i="2"/>
  <c r="AE36" i="2"/>
  <c r="Y35" i="2"/>
  <c r="V35" i="2"/>
  <c r="P35" i="2"/>
  <c r="O35" i="2"/>
  <c r="I35" i="2"/>
  <c r="B35" i="2"/>
  <c r="B3" i="2" l="1"/>
  <c r="L10" i="6" l="1"/>
  <c r="C25" i="23" l="1"/>
  <c r="D25" i="23"/>
  <c r="E25" i="23"/>
  <c r="C21" i="23"/>
  <c r="D21" i="23"/>
  <c r="E21" i="23"/>
  <c r="C20" i="23"/>
  <c r="D20" i="23"/>
  <c r="E20" i="23"/>
  <c r="C16" i="23"/>
  <c r="D16" i="23"/>
  <c r="E16" i="23"/>
  <c r="C12" i="23"/>
  <c r="D12" i="23"/>
  <c r="E12" i="23"/>
  <c r="C8" i="23"/>
  <c r="D8" i="23"/>
  <c r="E8" i="23"/>
  <c r="B38" i="23"/>
  <c r="B39" i="23"/>
  <c r="B40" i="23"/>
  <c r="B41" i="23"/>
  <c r="B42" i="23"/>
  <c r="B43" i="23"/>
  <c r="B44" i="23"/>
  <c r="B46" i="23"/>
  <c r="B47" i="23"/>
  <c r="B48" i="23"/>
  <c r="B49" i="23"/>
  <c r="B37" i="23"/>
  <c r="B2" i="23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1" i="23"/>
  <c r="A48" i="23"/>
  <c r="A49" i="23"/>
  <c r="A38" i="23"/>
  <c r="A39" i="23"/>
  <c r="A40" i="23"/>
  <c r="A41" i="23"/>
  <c r="A42" i="23"/>
  <c r="A43" i="23"/>
  <c r="A44" i="23"/>
  <c r="A46" i="23"/>
  <c r="A47" i="23"/>
  <c r="A37" i="23"/>
  <c r="A25" i="23"/>
  <c r="A26" i="23"/>
  <c r="A27" i="23"/>
  <c r="A28" i="23"/>
  <c r="A29" i="23"/>
  <c r="A30" i="23"/>
  <c r="A31" i="23"/>
  <c r="A32" i="23"/>
  <c r="A33" i="23"/>
  <c r="A34" i="23"/>
  <c r="A35" i="23"/>
  <c r="A2" i="23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1" i="23"/>
  <c r="M11" i="20"/>
  <c r="H11" i="20"/>
  <c r="C11" i="20"/>
  <c r="AE34" i="2"/>
  <c r="P34" i="2"/>
  <c r="P33" i="2"/>
  <c r="P32" i="2"/>
  <c r="P31" i="2"/>
  <c r="P30" i="2"/>
  <c r="P29" i="2"/>
  <c r="AE28" i="2"/>
  <c r="AE29" i="2"/>
  <c r="AE30" i="2"/>
  <c r="AE31" i="2"/>
  <c r="AE32" i="2"/>
  <c r="AE33" i="2"/>
  <c r="Y28" i="2"/>
  <c r="Y29" i="2"/>
  <c r="Y30" i="2"/>
  <c r="Y31" i="2"/>
  <c r="Y32" i="2"/>
  <c r="Y33" i="2"/>
  <c r="Y34" i="2"/>
  <c r="V28" i="2"/>
  <c r="V29" i="2"/>
  <c r="V30" i="2"/>
  <c r="V31" i="2"/>
  <c r="V32" i="2"/>
  <c r="V33" i="2"/>
  <c r="V34" i="2"/>
  <c r="P28" i="2"/>
  <c r="O28" i="2"/>
  <c r="O29" i="2"/>
  <c r="O30" i="2"/>
  <c r="O31" i="2"/>
  <c r="O32" i="2"/>
  <c r="O33" i="2"/>
  <c r="O34" i="2"/>
  <c r="I28" i="2"/>
  <c r="I29" i="2"/>
  <c r="I30" i="2"/>
  <c r="I31" i="2"/>
  <c r="I32" i="2"/>
  <c r="I33" i="2"/>
  <c r="I34" i="2"/>
  <c r="AE27" i="2"/>
  <c r="Y27" i="2"/>
  <c r="V27" i="2"/>
  <c r="P27" i="2"/>
  <c r="O27" i="2"/>
  <c r="I27" i="2"/>
  <c r="B28" i="2"/>
  <c r="B29" i="2"/>
  <c r="B30" i="2"/>
  <c r="B31" i="2"/>
  <c r="B32" i="2"/>
  <c r="B33" i="2"/>
  <c r="B34" i="2"/>
  <c r="B27" i="2"/>
  <c r="D6" i="18"/>
  <c r="F6" i="18"/>
  <c r="G7" i="18"/>
  <c r="G10" i="18"/>
  <c r="G11" i="18"/>
  <c r="G12" i="18"/>
  <c r="G13" i="18"/>
  <c r="F20" i="18"/>
  <c r="E23" i="18"/>
  <c r="G23" i="18" s="1"/>
  <c r="G9" i="21"/>
  <c r="G10" i="21"/>
  <c r="M29" i="21"/>
  <c r="O1" i="9"/>
  <c r="C2" i="9"/>
  <c r="G2" i="9"/>
  <c r="B21" i="9"/>
  <c r="G1" i="17"/>
  <c r="A6" i="17"/>
  <c r="A7" i="17"/>
  <c r="B10" i="17"/>
  <c r="A11" i="17"/>
  <c r="B11" i="17" s="1"/>
  <c r="C23" i="17"/>
  <c r="F23" i="17"/>
  <c r="G24" i="17"/>
  <c r="E2" i="16"/>
  <c r="C4" i="16"/>
  <c r="B13" i="16"/>
  <c r="L13" i="16"/>
  <c r="U13" i="16"/>
  <c r="L14" i="16"/>
  <c r="B15" i="16"/>
  <c r="B17" i="16"/>
  <c r="U17" i="16" s="1"/>
  <c r="W17" i="16" s="1"/>
  <c r="B19" i="16"/>
  <c r="U19" i="16" s="1"/>
  <c r="W19" i="16" s="1"/>
  <c r="B21" i="16"/>
  <c r="L21" i="16" s="1"/>
  <c r="B23" i="16"/>
  <c r="L23" i="16" s="1"/>
  <c r="I1" i="15"/>
  <c r="I3" i="15"/>
  <c r="I4" i="15"/>
  <c r="A7" i="15"/>
  <c r="A16" i="15"/>
  <c r="C20" i="15"/>
  <c r="I22" i="15"/>
  <c r="D6" i="20"/>
  <c r="I6" i="20"/>
  <c r="L6" i="20"/>
  <c r="L7" i="20"/>
  <c r="U28" i="20"/>
  <c r="D7" i="19"/>
  <c r="I7" i="19"/>
  <c r="L7" i="19"/>
  <c r="L8" i="19"/>
  <c r="C5" i="13"/>
  <c r="C14" i="13"/>
  <c r="E9" i="2"/>
  <c r="H5" i="13" s="1"/>
  <c r="I9" i="2"/>
  <c r="X10" i="2"/>
  <c r="Z10" i="2"/>
  <c r="H21" i="2"/>
  <c r="P21" i="2"/>
  <c r="W21" i="2"/>
  <c r="AB21" i="2"/>
  <c r="AE21" i="2"/>
  <c r="H22" i="2"/>
  <c r="P22" i="2"/>
  <c r="W22" i="2"/>
  <c r="AB22" i="2"/>
  <c r="AE22" i="2"/>
  <c r="H23" i="2"/>
  <c r="P23" i="2"/>
  <c r="W23" i="2"/>
  <c r="AB23" i="2"/>
  <c r="AE23" i="2"/>
  <c r="H24" i="2"/>
  <c r="P24" i="2"/>
  <c r="W24" i="2"/>
  <c r="AB24" i="2"/>
  <c r="AE24" i="2"/>
  <c r="O36" i="2"/>
  <c r="P36" i="2"/>
  <c r="V36" i="2"/>
  <c r="Y36" i="2"/>
  <c r="C4" i="6"/>
  <c r="C8" i="13" s="1"/>
  <c r="C5" i="6"/>
  <c r="D28" i="6" s="1"/>
  <c r="D8" i="6"/>
  <c r="I8" i="6"/>
  <c r="I9" i="6"/>
  <c r="D11" i="6"/>
  <c r="I11" i="6"/>
  <c r="I12" i="6"/>
  <c r="L13" i="6"/>
  <c r="D14" i="6"/>
  <c r="I14" i="6"/>
  <c r="I15" i="6"/>
  <c r="D17" i="6"/>
  <c r="I17" i="6"/>
  <c r="I18" i="6"/>
  <c r="B20" i="6"/>
  <c r="E23" i="6"/>
  <c r="G24" i="6"/>
  <c r="L27" i="6"/>
  <c r="N27" i="6"/>
  <c r="D30" i="6"/>
  <c r="D32" i="6"/>
  <c r="C15" i="13" s="1"/>
  <c r="E33" i="6"/>
  <c r="G33" i="6"/>
  <c r="D5" i="17" s="1"/>
  <c r="E34" i="6"/>
  <c r="E35" i="6"/>
  <c r="G35" i="6"/>
  <c r="E36" i="6"/>
  <c r="G37" i="6"/>
  <c r="D6" i="17" s="1"/>
  <c r="E4" i="10"/>
  <c r="E7" i="10"/>
  <c r="E9" i="10"/>
  <c r="E11" i="10"/>
  <c r="R21" i="16" l="1"/>
  <c r="L15" i="16"/>
  <c r="L19" i="16"/>
  <c r="E16" i="2"/>
  <c r="U21" i="16"/>
  <c r="W21" i="16" s="1"/>
  <c r="R23" i="16"/>
  <c r="U23" i="16"/>
  <c r="W23" i="16" s="1"/>
  <c r="A12" i="17"/>
  <c r="U15" i="16"/>
  <c r="W15" i="16" s="1"/>
  <c r="L17" i="16"/>
  <c r="C18" i="15"/>
  <c r="C4" i="17"/>
  <c r="C9" i="13"/>
  <c r="J2" i="9"/>
  <c r="R13" i="16"/>
  <c r="N9" i="2"/>
  <c r="G16" i="18"/>
  <c r="G26" i="18" s="1"/>
  <c r="A13" i="17" l="1"/>
  <c r="B12" i="17"/>
  <c r="R15" i="16"/>
  <c r="R17" i="16"/>
  <c r="R19" i="16"/>
  <c r="A14" i="17" l="1"/>
  <c r="B13" i="17"/>
  <c r="A15" i="17" l="1"/>
  <c r="B14" i="17"/>
  <c r="B15" i="17" l="1"/>
  <c r="A16" i="17"/>
  <c r="A17" i="17" l="1"/>
  <c r="B17" i="17" s="1"/>
  <c r="B16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B22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</authors>
  <commentList>
    <comment ref="J14" authorId="0" shapeId="0" xr:uid="{00000000-0006-0000-0E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Tetsu:</t>
        </r>
        <r>
          <rPr>
            <sz val="9"/>
            <color indexed="81"/>
            <rFont val="ＭＳ Ｐゴシック"/>
            <family val="3"/>
            <charset val="128"/>
          </rPr>
          <t xml:space="preserve">
不要なセルには0を入力して下さい。
</t>
        </r>
      </text>
    </comment>
    <comment ref="D20" authorId="0" shapeId="0" xr:uid="{00000000-0006-0000-0E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Tetsu:</t>
        </r>
        <r>
          <rPr>
            <sz val="9"/>
            <color indexed="81"/>
            <rFont val="ＭＳ Ｐゴシック"/>
            <family val="3"/>
            <charset val="128"/>
          </rPr>
          <t xml:space="preserve">
不要な場合は0を入力して下さい</t>
        </r>
      </text>
    </comment>
    <comment ref="G29" authorId="0" shapeId="0" xr:uid="{00000000-0006-0000-0E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Tetsu:</t>
        </r>
        <r>
          <rPr>
            <sz val="9"/>
            <color indexed="81"/>
            <rFont val="ＭＳ Ｐゴシック"/>
            <family val="3"/>
            <charset val="128"/>
          </rPr>
          <t xml:space="preserve">
無い場合は0を入力して下さい</t>
        </r>
      </text>
    </comment>
    <comment ref="G33" authorId="0" shapeId="0" xr:uid="{00000000-0006-0000-0E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Tetsu:</t>
        </r>
        <r>
          <rPr>
            <sz val="9"/>
            <color indexed="81"/>
            <rFont val="ＭＳ Ｐゴシック"/>
            <family val="3"/>
            <charset val="128"/>
          </rPr>
          <t xml:space="preserve">
無い場合は0を入力して下さい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Tetsu</author>
  </authors>
  <commentList>
    <comment ref="H22" authorId="0" shapeId="0" xr:uid="{00000000-0006-0000-0F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Tetsu:</t>
        </r>
        <r>
          <rPr>
            <sz val="9"/>
            <color indexed="81"/>
            <rFont val="ＭＳ Ｐゴシック"/>
            <family val="3"/>
            <charset val="128"/>
          </rPr>
          <t xml:space="preserve">
無い場合は0を入力して下さい</t>
        </r>
      </text>
    </comment>
  </commentList>
</comments>
</file>

<file path=xl/sharedStrings.xml><?xml version="1.0" encoding="utf-8"?>
<sst xmlns="http://schemas.openxmlformats.org/spreadsheetml/2006/main" count="456" uniqueCount="345">
  <si>
    <t>演奏人数</t>
    <rPh sb="0" eb="2">
      <t>エンソウ</t>
    </rPh>
    <rPh sb="2" eb="4">
      <t>ニンズウ</t>
    </rPh>
    <phoneticPr fontId="1"/>
  </si>
  <si>
    <t>演奏外登録者(５名まで)　　→</t>
    <rPh sb="0" eb="2">
      <t>エンソウ</t>
    </rPh>
    <rPh sb="2" eb="3">
      <t>ガイ</t>
    </rPh>
    <rPh sb="3" eb="6">
      <t>トウロクシャ</t>
    </rPh>
    <rPh sb="8" eb="9">
      <t>メイ</t>
    </rPh>
    <phoneticPr fontId="1"/>
  </si>
  <si>
    <t>↓使用する曲に○印をしてください</t>
    <rPh sb="1" eb="3">
      <t>シヨウ</t>
    </rPh>
    <rPh sb="5" eb="6">
      <t>キョク</t>
    </rPh>
    <rPh sb="8" eb="9">
      <t>シルシ</t>
    </rPh>
    <phoneticPr fontId="1"/>
  </si>
  <si>
    <t>↓編曲してある場合は必ず記入してください。</t>
    <rPh sb="1" eb="3">
      <t>ヘンキョク</t>
    </rPh>
    <rPh sb="7" eb="9">
      <t>バアイ</t>
    </rPh>
    <rPh sb="10" eb="11">
      <t>カナラ</t>
    </rPh>
    <rPh sb="12" eb="14">
      <t>キニュウ</t>
    </rPh>
    <phoneticPr fontId="1"/>
  </si>
  <si>
    <t>　</t>
    <phoneticPr fontId="1"/>
  </si>
  <si>
    <t>演奏外登録者（５人まで）</t>
    <rPh sb="0" eb="3">
      <t>エンソウガイ</t>
    </rPh>
    <rPh sb="3" eb="6">
      <t>トウロクシャ</t>
    </rPh>
    <rPh sb="8" eb="9">
      <t>ニン</t>
    </rPh>
    <phoneticPr fontId="5"/>
  </si>
  <si>
    <t>　</t>
    <phoneticPr fontId="5"/>
  </si>
  <si>
    <t>団体名</t>
    <rPh sb="0" eb="3">
      <t>ダンタイメイ</t>
    </rPh>
    <phoneticPr fontId="7"/>
  </si>
  <si>
    <t>自由曲の編曲手続きは</t>
    <phoneticPr fontId="7"/>
  </si>
  <si>
    <t>上記内容により出場申込みを致します。</t>
    <rPh sb="0" eb="4">
      <t>ジョウキナイヨウ</t>
    </rPh>
    <rPh sb="7" eb="9">
      <t>シュツジョウ</t>
    </rPh>
    <rPh sb="9" eb="11">
      <t>モウシコ</t>
    </rPh>
    <rPh sb="13" eb="14">
      <t>イタ</t>
    </rPh>
    <phoneticPr fontId="7"/>
  </si>
  <si>
    <t>連絡先（団体所在地）</t>
    <rPh sb="0" eb="3">
      <t>レンラクサキ</t>
    </rPh>
    <rPh sb="4" eb="6">
      <t>ダンタイ</t>
    </rPh>
    <rPh sb="6" eb="9">
      <t>ショザイチ</t>
    </rPh>
    <phoneticPr fontId="7"/>
  </si>
  <si>
    <t>住　所</t>
    <rPh sb="0" eb="3">
      <t>ジュウショ</t>
    </rPh>
    <phoneticPr fontId="7"/>
  </si>
  <si>
    <t>　　　（責任者自宅）</t>
    <rPh sb="4" eb="7">
      <t>セキニンシャ</t>
    </rPh>
    <rPh sb="7" eb="9">
      <t>ジタク</t>
    </rPh>
    <phoneticPr fontId="7"/>
  </si>
  <si>
    <t>㊞</t>
    <rPh sb="0" eb="1">
      <t>イン</t>
    </rPh>
    <phoneticPr fontId="7"/>
  </si>
  <si>
    <t>ＴＥＬ</t>
    <phoneticPr fontId="7"/>
  </si>
  <si>
    <t>　　　（緊急連絡先・携帯電話等）</t>
    <rPh sb="4" eb="9">
      <t>キンキュウレンラクサキ</t>
    </rPh>
    <rPh sb="10" eb="12">
      <t>ケイタイ</t>
    </rPh>
    <rPh sb="12" eb="14">
      <t>デンワ</t>
    </rPh>
    <rPh sb="14" eb="15">
      <t>トウ</t>
    </rPh>
    <phoneticPr fontId="7"/>
  </si>
  <si>
    <t>秒</t>
    <rPh sb="0" eb="1">
      <t>ビョウ</t>
    </rPh>
    <phoneticPr fontId="7"/>
  </si>
  <si>
    <t>分</t>
    <rPh sb="0" eb="1">
      <t>フン</t>
    </rPh>
    <phoneticPr fontId="7"/>
  </si>
  <si>
    <t>日</t>
    <rPh sb="0" eb="1">
      <t>ニチ</t>
    </rPh>
    <phoneticPr fontId="7"/>
  </si>
  <si>
    <t>月</t>
    <rPh sb="0" eb="1">
      <t>ゲツ</t>
    </rPh>
    <phoneticPr fontId="7"/>
  </si>
  <si>
    <t>提出日</t>
    <rPh sb="0" eb="3">
      <t>テイシュツビ</t>
    </rPh>
    <phoneticPr fontId="1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</si>
  <si>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1"/>
  </si>
  <si>
    <t>会場名</t>
    <rPh sb="0" eb="2">
      <t>カイジョウ</t>
    </rPh>
    <rPh sb="2" eb="3">
      <t>メイ</t>
    </rPh>
    <phoneticPr fontId="1"/>
  </si>
  <si>
    <t>公演回数</t>
    <rPh sb="0" eb="2">
      <t>コウエン</t>
    </rPh>
    <rPh sb="2" eb="4">
      <t>カイスウ</t>
    </rPh>
    <phoneticPr fontId="1"/>
  </si>
  <si>
    <t>回</t>
    <rPh sb="0" eb="1">
      <t>カイ</t>
    </rPh>
    <phoneticPr fontId="1"/>
  </si>
  <si>
    <t>平均入場料</t>
    <rPh sb="0" eb="2">
      <t>ヘイキン</t>
    </rPh>
    <rPh sb="2" eb="5">
      <t>ニュウジョウリョウ</t>
    </rPh>
    <phoneticPr fontId="1"/>
  </si>
  <si>
    <t>レコード</t>
    <phoneticPr fontId="1"/>
  </si>
  <si>
    <t>公演所要時間</t>
    <rPh sb="0" eb="2">
      <t>コウエン</t>
    </rPh>
    <rPh sb="2" eb="6">
      <t>ショヨウジカン</t>
    </rPh>
    <phoneticPr fontId="1"/>
  </si>
  <si>
    <t>分</t>
    <rPh sb="0" eb="1">
      <t>フン</t>
    </rPh>
    <phoneticPr fontId="1"/>
  </si>
  <si>
    <t>円</t>
    <rPh sb="0" eb="1">
      <t>エン</t>
    </rPh>
    <phoneticPr fontId="1"/>
  </si>
  <si>
    <t>開催日</t>
    <rPh sb="0" eb="3">
      <t>カイサイビ</t>
    </rPh>
    <phoneticPr fontId="1"/>
  </si>
  <si>
    <t>日間</t>
    <rPh sb="0" eb="2">
      <t>ニチカン</t>
    </rPh>
    <phoneticPr fontId="1"/>
  </si>
  <si>
    <t>お申込者名</t>
    <rPh sb="1" eb="3">
      <t>モウシコミ</t>
    </rPh>
    <rPh sb="3" eb="4">
      <t>シャ</t>
    </rPh>
    <rPh sb="4" eb="5">
      <t>メイ</t>
    </rPh>
    <phoneticPr fontId="1"/>
  </si>
  <si>
    <t>会場の定員数</t>
    <rPh sb="0" eb="2">
      <t>カイジョウ</t>
    </rPh>
    <rPh sb="3" eb="6">
      <t>テイインスウ</t>
    </rPh>
    <phoneticPr fontId="1"/>
  </si>
  <si>
    <t>名</t>
    <rPh sb="0" eb="1">
      <t>メイ</t>
    </rPh>
    <phoneticPr fontId="1"/>
  </si>
  <si>
    <t>適</t>
    <rPh sb="0" eb="1">
      <t>テキ</t>
    </rPh>
    <phoneticPr fontId="1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</si>
  <si>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1"/>
  </si>
  <si>
    <t>作（訳）詞者</t>
  </si>
  <si>
    <t>利用方法</t>
    <rPh sb="0" eb="4">
      <t>リヨウホウホウ</t>
    </rPh>
    <phoneticPr fontId="1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</si>
  <si>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1"/>
  </si>
  <si>
    <t>演奏・歌唱者(団体）名
(CD・ﾃｰﾌﾟのﾌﾟﾛ歌手名)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4" eb="26">
      <t>カシュ</t>
    </rPh>
    <rPh sb="26" eb="27">
      <t>メイ</t>
    </rPh>
    <phoneticPr fontId="1"/>
  </si>
  <si>
    <t>演奏
時間</t>
    <rPh sb="0" eb="2">
      <t>エンソウ</t>
    </rPh>
    <rPh sb="3" eb="5">
      <t>ジカン</t>
    </rPh>
    <phoneticPr fontId="1"/>
  </si>
  <si>
    <t>演奏
回数</t>
    <rPh sb="0" eb="2">
      <t>エンソウ</t>
    </rPh>
    <rPh sb="3" eb="5">
      <t>カイスウ</t>
    </rPh>
    <phoneticPr fontId="1"/>
  </si>
  <si>
    <t>使　用　料
（作品バリュー）</t>
    <rPh sb="0" eb="5">
      <t>シヨウリョウ</t>
    </rPh>
    <rPh sb="7" eb="9">
      <t>サクヒン</t>
    </rPh>
    <phoneticPr fontId="1"/>
  </si>
  <si>
    <t>作品コード</t>
    <rPh sb="0" eb="2">
      <t>サクヒン</t>
    </rPh>
    <phoneticPr fontId="1"/>
  </si>
  <si>
    <t>3器楽のみ</t>
    <rPh sb="1" eb="3">
      <t>キガク</t>
    </rPh>
    <phoneticPr fontId="1"/>
  </si>
  <si>
    <t>１．原詞</t>
    <rPh sb="2" eb="3">
      <t>ゲンシ</t>
    </rPh>
    <rPh sb="3" eb="4">
      <t>シ</t>
    </rPh>
    <phoneticPr fontId="1"/>
  </si>
  <si>
    <t>２．訳詞</t>
    <rPh sb="2" eb="3">
      <t>ヤク</t>
    </rPh>
    <rPh sb="3" eb="4">
      <t>シ</t>
    </rPh>
    <phoneticPr fontId="1"/>
  </si>
  <si>
    <t>（提出書類Ｈ）</t>
    <rPh sb="1" eb="5">
      <t>テイシュツショルイ</t>
    </rPh>
    <phoneticPr fontId="18"/>
  </si>
  <si>
    <t>ステージ配置図</t>
    <rPh sb="4" eb="7">
      <t>ハイチズ</t>
    </rPh>
    <phoneticPr fontId="18"/>
  </si>
  <si>
    <t>部門</t>
    <rPh sb="0" eb="2">
      <t>ブモン</t>
    </rPh>
    <phoneticPr fontId="18"/>
  </si>
  <si>
    <t>出演順</t>
    <rPh sb="0" eb="3">
      <t>シュツエンジュン</t>
    </rPh>
    <phoneticPr fontId="18"/>
  </si>
  <si>
    <t>団体名</t>
    <rPh sb="0" eb="3">
      <t>ダンタイメイ</t>
    </rPh>
    <phoneticPr fontId="18"/>
  </si>
  <si>
    <t>椅子</t>
    <rPh sb="0" eb="2">
      <t>イス</t>
    </rPh>
    <phoneticPr fontId="18"/>
  </si>
  <si>
    <t>楽器用ピアノ椅子</t>
    <rPh sb="0" eb="3">
      <t>ガッキヨウ</t>
    </rPh>
    <rPh sb="6" eb="8">
      <t>イス</t>
    </rPh>
    <phoneticPr fontId="18"/>
  </si>
  <si>
    <t>譜面台</t>
    <rPh sb="0" eb="3">
      <t>フメンダイ</t>
    </rPh>
    <phoneticPr fontId="18"/>
  </si>
  <si>
    <t>※コントラバス用の椅子は準備できません。</t>
    <rPh sb="7" eb="8">
      <t>ヨウ</t>
    </rPh>
    <rPh sb="9" eb="11">
      <t>イス</t>
    </rPh>
    <rPh sb="12" eb="14">
      <t>ジュンビ</t>
    </rPh>
    <phoneticPr fontId="18"/>
  </si>
  <si>
    <t>指揮者用譜面台</t>
    <rPh sb="0" eb="4">
      <t>シキシャヨウ</t>
    </rPh>
    <rPh sb="4" eb="7">
      <t>フメンダイ</t>
    </rPh>
    <phoneticPr fontId="18"/>
  </si>
  <si>
    <t>電源コード</t>
    <rPh sb="0" eb="2">
      <t>デンゲン</t>
    </rPh>
    <phoneticPr fontId="18"/>
  </si>
  <si>
    <t>記入上の記号について</t>
    <rPh sb="0" eb="3">
      <t>キニュウジョウ</t>
    </rPh>
    <rPh sb="4" eb="6">
      <t>〒</t>
    </rPh>
    <phoneticPr fontId="18"/>
  </si>
  <si>
    <t>脚</t>
    <rPh sb="0" eb="1">
      <t>キャク</t>
    </rPh>
    <phoneticPr fontId="18"/>
  </si>
  <si>
    <t>本</t>
    <rPh sb="0" eb="1">
      <t>ホン</t>
    </rPh>
    <phoneticPr fontId="18"/>
  </si>
  <si>
    <t>小太鼓</t>
    <rPh sb="0" eb="3">
      <t>コダイコ</t>
    </rPh>
    <phoneticPr fontId="18"/>
  </si>
  <si>
    <t>大太鼓</t>
    <rPh sb="0" eb="3">
      <t>オオダイコ</t>
    </rPh>
    <phoneticPr fontId="18"/>
  </si>
  <si>
    <t>※ハープ台等の使用は禁止です。ご注意ください。</t>
    <rPh sb="4" eb="5">
      <t>ダイ</t>
    </rPh>
    <rPh sb="5" eb="6">
      <t>トウ</t>
    </rPh>
    <rPh sb="7" eb="9">
      <t>シヨウ</t>
    </rPh>
    <rPh sb="10" eb="12">
      <t>キンシ</t>
    </rPh>
    <rPh sb="16" eb="18">
      <t>チュウイ</t>
    </rPh>
    <phoneticPr fontId="18"/>
  </si>
  <si>
    <r>
      <t xml:space="preserve">譜面台 </t>
    </r>
    <r>
      <rPr>
        <sz val="10"/>
        <color indexed="8"/>
        <rFont val="ＭＳ 明朝"/>
        <family val="1"/>
        <charset val="128"/>
      </rPr>
      <t>Ｔ</t>
    </r>
    <rPh sb="0" eb="3">
      <t>フメンダイ</t>
    </rPh>
    <phoneticPr fontId="18"/>
  </si>
  <si>
    <t>ｼﾛﾌｫﾝ</t>
    <phoneticPr fontId="18"/>
  </si>
  <si>
    <t>ｸﾞﾛｯｹﾝ</t>
    <phoneticPr fontId="18"/>
  </si>
  <si>
    <t>ﾃｨﾝﾊﾟﾆ</t>
    <phoneticPr fontId="18"/>
  </si>
  <si>
    <t>No.</t>
    <phoneticPr fontId="18"/>
  </si>
  <si>
    <r>
      <t xml:space="preserve">※必要な場所に
</t>
    </r>
    <r>
      <rPr>
        <sz val="8"/>
        <color indexed="8"/>
        <rFont val="ＭＳ ゴシック"/>
        <family val="3"/>
        <charset val="128"/>
      </rPr>
      <t>電</t>
    </r>
    <r>
      <rPr>
        <sz val="6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を記入する。</t>
    </r>
    <rPh sb="1" eb="3">
      <t>ヒツヨウ</t>
    </rPh>
    <rPh sb="4" eb="6">
      <t>バショ</t>
    </rPh>
    <rPh sb="8" eb="9">
      <t>デン</t>
    </rPh>
    <rPh sb="11" eb="13">
      <t>キニュウ</t>
    </rPh>
    <phoneticPr fontId="18"/>
  </si>
  <si>
    <t>　手書きで記入してください。</t>
    <rPh sb="1" eb="3">
      <t>テガ</t>
    </rPh>
    <rPh sb="5" eb="7">
      <t>キニュウ</t>
    </rPh>
    <phoneticPr fontId="1"/>
  </si>
  <si>
    <t>提出期限（〆切）</t>
    <rPh sb="0" eb="4">
      <t>テイシュツキゲン</t>
    </rPh>
    <rPh sb="5" eb="7">
      <t>シメキリ</t>
    </rPh>
    <phoneticPr fontId="21"/>
  </si>
  <si>
    <t>※　他のエクセルファイル等からコピー＆ペーストする際は、形式を選択してペースト（値のみ）してください。</t>
    <rPh sb="2" eb="3">
      <t>ホカ</t>
    </rPh>
    <rPh sb="12" eb="13">
      <t>トウ</t>
    </rPh>
    <rPh sb="25" eb="26">
      <t>サイ</t>
    </rPh>
    <rPh sb="28" eb="30">
      <t>ケイシキ</t>
    </rPh>
    <rPh sb="31" eb="33">
      <t>センタク</t>
    </rPh>
    <rPh sb="40" eb="41">
      <t>アタイ</t>
    </rPh>
    <phoneticPr fontId="1"/>
  </si>
  <si>
    <t>アナウンス原稿</t>
    <rPh sb="5" eb="7">
      <t>ゲンコウ</t>
    </rPh>
    <phoneticPr fontId="21"/>
  </si>
  <si>
    <t>部門</t>
    <rPh sb="0" eb="2">
      <t>ブモン</t>
    </rPh>
    <phoneticPr fontId="21"/>
  </si>
  <si>
    <t>演奏団体名</t>
    <rPh sb="0" eb="4">
      <t>エンソウダンタイ</t>
    </rPh>
    <rPh sb="4" eb="5">
      <t>メイ</t>
    </rPh>
    <phoneticPr fontId="21"/>
  </si>
  <si>
    <t>順番</t>
    <rPh sb="0" eb="2">
      <t>ジュンバン</t>
    </rPh>
    <phoneticPr fontId="21"/>
  </si>
  <si>
    <t>No.</t>
    <phoneticPr fontId="21"/>
  </si>
  <si>
    <t>演奏順</t>
    <rPh sb="0" eb="3">
      <t>エンソウジュン</t>
    </rPh>
    <phoneticPr fontId="21"/>
  </si>
  <si>
    <t>個人情報に関する資料の使用について</t>
    <rPh sb="0" eb="4">
      <t>コジンジョウホウ</t>
    </rPh>
    <rPh sb="8" eb="10">
      <t>シリョウ</t>
    </rPh>
    <rPh sb="11" eb="13">
      <t>シヨウ</t>
    </rPh>
    <phoneticPr fontId="21"/>
  </si>
  <si>
    <t>①</t>
    <phoneticPr fontId="21"/>
  </si>
  <si>
    <t>指揮者氏名ならびに出演者名簿</t>
    <rPh sb="0" eb="5">
      <t>シキシャシメイ</t>
    </rPh>
    <rPh sb="9" eb="12">
      <t>シュツエンシャ</t>
    </rPh>
    <rPh sb="12" eb="14">
      <t>メイボ</t>
    </rPh>
    <phoneticPr fontId="21"/>
  </si>
  <si>
    <t>②</t>
    <phoneticPr fontId="21"/>
  </si>
  <si>
    <t>加盟団体一覧に記載される団体責任者氏名</t>
    <rPh sb="0" eb="4">
      <t>カメイダンタイ</t>
    </rPh>
    <rPh sb="4" eb="6">
      <t>イチラン</t>
    </rPh>
    <rPh sb="7" eb="9">
      <t>キサイ</t>
    </rPh>
    <rPh sb="12" eb="17">
      <t>ダンタイセキニンシャ</t>
    </rPh>
    <rPh sb="17" eb="19">
      <t>シメイ</t>
    </rPh>
    <phoneticPr fontId="21"/>
  </si>
  <si>
    <t>③</t>
    <phoneticPr fontId="21"/>
  </si>
  <si>
    <t>録画録音・写真業者への情報提供</t>
    <rPh sb="0" eb="2">
      <t>ロクガ</t>
    </rPh>
    <rPh sb="2" eb="4">
      <t>ロクオン</t>
    </rPh>
    <rPh sb="5" eb="9">
      <t>シャシンギョウシャ</t>
    </rPh>
    <rPh sb="11" eb="13">
      <t>ジョウホウ</t>
    </rPh>
    <rPh sb="13" eb="15">
      <t>テイキョウ</t>
    </rPh>
    <phoneticPr fontId="21"/>
  </si>
  <si>
    <t>④</t>
    <phoneticPr fontId="21"/>
  </si>
  <si>
    <t>その他、過去における大会記録に記載されている写真・氏名等</t>
    <rPh sb="2" eb="3">
      <t>タ</t>
    </rPh>
    <rPh sb="4" eb="6">
      <t>カコ</t>
    </rPh>
    <rPh sb="10" eb="14">
      <t>タイカイキロク</t>
    </rPh>
    <rPh sb="15" eb="17">
      <t>キサイ</t>
    </rPh>
    <rPh sb="22" eb="24">
      <t>シャシン</t>
    </rPh>
    <rPh sb="25" eb="27">
      <t>シメイ</t>
    </rPh>
    <rPh sb="27" eb="28">
      <t>トウ</t>
    </rPh>
    <phoneticPr fontId="21"/>
  </si>
  <si>
    <t>については</t>
    <phoneticPr fontId="21"/>
  </si>
  <si>
    <t>①</t>
    <phoneticPr fontId="21"/>
  </si>
  <si>
    <t>利用目的の範囲を超えない</t>
    <rPh sb="0" eb="2">
      <t>リヨウ</t>
    </rPh>
    <rPh sb="2" eb="4">
      <t>モクテキ</t>
    </rPh>
    <rPh sb="5" eb="7">
      <t>ハンイ</t>
    </rPh>
    <rPh sb="8" eb="9">
      <t>コ</t>
    </rPh>
    <phoneticPr fontId="21"/>
  </si>
  <si>
    <t>大会終了後に関係するデータは速やかに破棄する</t>
    <rPh sb="0" eb="5">
      <t>タイカイシュウリョウゴ</t>
    </rPh>
    <rPh sb="6" eb="8">
      <t>カンケイ</t>
    </rPh>
    <rPh sb="14" eb="15">
      <t>スミ</t>
    </rPh>
    <rPh sb="18" eb="20">
      <t>ハキ</t>
    </rPh>
    <phoneticPr fontId="21"/>
  </si>
  <si>
    <t>月</t>
    <rPh sb="0" eb="1">
      <t>ツキ</t>
    </rPh>
    <phoneticPr fontId="21"/>
  </si>
  <si>
    <t>日</t>
    <rPh sb="0" eb="1">
      <t>ニチ</t>
    </rPh>
    <phoneticPr fontId="21"/>
  </si>
  <si>
    <t>・出場団体名</t>
    <rPh sb="1" eb="3">
      <t>シュツジョウ</t>
    </rPh>
    <rPh sb="3" eb="5">
      <t>ダンタイ</t>
    </rPh>
    <rPh sb="5" eb="6">
      <t>メイ</t>
    </rPh>
    <phoneticPr fontId="21"/>
  </si>
  <si>
    <t>・団体責任者</t>
    <rPh sb="1" eb="3">
      <t>ダンタイ</t>
    </rPh>
    <rPh sb="3" eb="6">
      <t>セキニンシャ</t>
    </rPh>
    <phoneticPr fontId="21"/>
  </si>
  <si>
    <t>←必ず押印のこと</t>
    <rPh sb="1" eb="2">
      <t>カナラ</t>
    </rPh>
    <rPh sb="3" eb="5">
      <t>オウイン</t>
    </rPh>
    <phoneticPr fontId="21"/>
  </si>
  <si>
    <t>年度</t>
    <rPh sb="0" eb="2">
      <t>ネンド</t>
    </rPh>
    <phoneticPr fontId="21"/>
  </si>
  <si>
    <t>年</t>
    <rPh sb="0" eb="1">
      <t>ネン</t>
    </rPh>
    <phoneticPr fontId="21"/>
  </si>
  <si>
    <t>№</t>
    <phoneticPr fontId="1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</si>
  <si>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1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</si>
  <si>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1"/>
  </si>
  <si>
    <t>催物名称</t>
    <phoneticPr fontId="1"/>
  </si>
  <si>
    <t>みなし
回　数</t>
    <rPh sb="4" eb="5">
      <t>カイ</t>
    </rPh>
    <rPh sb="6" eb="7">
      <t>カズ</t>
    </rPh>
    <phoneticPr fontId="1"/>
  </si>
  <si>
    <t>Ｓ</t>
    <phoneticPr fontId="1"/>
  </si>
  <si>
    <t xml:space="preserve"> </t>
    <phoneticPr fontId="1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</si>
  <si>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1"/>
  </si>
  <si>
    <t>小計</t>
    <rPh sb="0" eb="2">
      <t>ショウケイ</t>
    </rPh>
    <phoneticPr fontId="1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</si>
  <si>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1"/>
  </si>
  <si>
    <t>請求日</t>
    <rPh sb="0" eb="3">
      <t>セイキュウビ</t>
    </rPh>
    <phoneticPr fontId="1"/>
  </si>
  <si>
    <t>消費税相当額</t>
    <rPh sb="0" eb="3">
      <t>ショウヒゼイ</t>
    </rPh>
    <rPh sb="3" eb="6">
      <t>ソウトウガク</t>
    </rPh>
    <phoneticPr fontId="1"/>
  </si>
  <si>
    <t>請求書番号</t>
    <rPh sb="0" eb="3">
      <t>セイキュウショ</t>
    </rPh>
    <rPh sb="3" eb="5">
      <t>バンゴウ</t>
    </rPh>
    <phoneticPr fontId="1"/>
  </si>
  <si>
    <t>　　　　ＪＡＳＲＡＣ</t>
    <phoneticPr fontId="1"/>
  </si>
  <si>
    <t>種目
規定区分</t>
    <rPh sb="0" eb="2">
      <t>シュモク</t>
    </rPh>
    <rPh sb="3" eb="5">
      <t>キテイ</t>
    </rPh>
    <rPh sb="5" eb="7">
      <t>クブン</t>
    </rPh>
    <phoneticPr fontId="1"/>
  </si>
  <si>
    <t>Ａ</t>
    <phoneticPr fontId="1"/>
  </si>
  <si>
    <t>合計</t>
    <rPh sb="0" eb="2">
      <t>ゴウケイ</t>
    </rPh>
    <phoneticPr fontId="1"/>
  </si>
  <si>
    <t>１回</t>
    <rPh sb="1" eb="2">
      <t>カイ</t>
    </rPh>
    <phoneticPr fontId="1"/>
  </si>
  <si>
    <t>鹿児島市民文化ホール</t>
    <rPh sb="0" eb="3">
      <t>カゴシマ</t>
    </rPh>
    <rPh sb="3" eb="7">
      <t>シミンブンカ</t>
    </rPh>
    <phoneticPr fontId="21"/>
  </si>
  <si>
    <t>（提出書類Ｇ）</t>
    <rPh sb="1" eb="3">
      <t>テイシュツ</t>
    </rPh>
    <rPh sb="3" eb="5">
      <t>ショルイ</t>
    </rPh>
    <phoneticPr fontId="21"/>
  </si>
  <si>
    <t>団体行動予定とバス・楽器車の台数確認について</t>
    <rPh sb="0" eb="6">
      <t>ダンタイコウドウヨテイ</t>
    </rPh>
    <rPh sb="10" eb="12">
      <t>ガッキシャ</t>
    </rPh>
    <rPh sb="14" eb="16">
      <t>ダイスウ</t>
    </rPh>
    <rPh sb="16" eb="18">
      <t>カクニン</t>
    </rPh>
    <phoneticPr fontId="21"/>
  </si>
  <si>
    <t>　大会期間中に悪天候やその他の事情により、緊急に連絡をとる必要が生じることも考えられるため、例年各団体の行動予定をお知らせいただいております。以下にご記入の上、ご提出ください。</t>
    <rPh sb="1" eb="3">
      <t>タイカイ</t>
    </rPh>
    <rPh sb="3" eb="6">
      <t>キカンチュウ</t>
    </rPh>
    <rPh sb="7" eb="10">
      <t>アクテンコウ</t>
    </rPh>
    <rPh sb="13" eb="14">
      <t>タ</t>
    </rPh>
    <rPh sb="15" eb="17">
      <t>ジジョウ</t>
    </rPh>
    <rPh sb="21" eb="23">
      <t>キンキュウ</t>
    </rPh>
    <rPh sb="24" eb="26">
      <t>レンラク</t>
    </rPh>
    <rPh sb="29" eb="31">
      <t>ヒツヨウ</t>
    </rPh>
    <rPh sb="32" eb="33">
      <t>ショウ</t>
    </rPh>
    <rPh sb="38" eb="39">
      <t>カンガ</t>
    </rPh>
    <rPh sb="46" eb="48">
      <t>レイネン</t>
    </rPh>
    <rPh sb="48" eb="49">
      <t>カク</t>
    </rPh>
    <rPh sb="49" eb="51">
      <t>ダンタイ</t>
    </rPh>
    <rPh sb="52" eb="56">
      <t>コウドウヨテイ</t>
    </rPh>
    <rPh sb="58" eb="59">
      <t>シ</t>
    </rPh>
    <rPh sb="71" eb="73">
      <t>イカ</t>
    </rPh>
    <rPh sb="75" eb="77">
      <t>キニュウ</t>
    </rPh>
    <rPh sb="78" eb="79">
      <t>ウエ</t>
    </rPh>
    <rPh sb="81" eb="83">
      <t>テイシュツ</t>
    </rPh>
    <phoneticPr fontId="21"/>
  </si>
  <si>
    <t>団体名</t>
    <rPh sb="0" eb="3">
      <t>ダンタイメイ</t>
    </rPh>
    <phoneticPr fontId="21"/>
  </si>
  <si>
    <t>演奏順</t>
    <rPh sb="0" eb="3">
      <t>エンソウジュ</t>
    </rPh>
    <phoneticPr fontId="21"/>
  </si>
  <si>
    <t>団体責任者携帯電話番号</t>
    <rPh sb="0" eb="2">
      <t>ダンタイ</t>
    </rPh>
    <rPh sb="2" eb="5">
      <t>セキニンシャ</t>
    </rPh>
    <rPh sb="5" eb="9">
      <t>ケイタイデンワ</t>
    </rPh>
    <rPh sb="9" eb="11">
      <t>バンゴウ</t>
    </rPh>
    <phoneticPr fontId="21"/>
  </si>
  <si>
    <t>引率責任者</t>
    <rPh sb="0" eb="2">
      <t>インソツ</t>
    </rPh>
    <rPh sb="2" eb="5">
      <t>セキニンシャ</t>
    </rPh>
    <phoneticPr fontId="21"/>
  </si>
  <si>
    <t>引率責任者携帯電話番号</t>
    <rPh sb="0" eb="5">
      <t>インソツセキニンンシャ</t>
    </rPh>
    <rPh sb="5" eb="7">
      <t>ケイタイ</t>
    </rPh>
    <rPh sb="7" eb="9">
      <t>デンワ</t>
    </rPh>
    <rPh sb="9" eb="11">
      <t>バンゴウ</t>
    </rPh>
    <phoneticPr fontId="21"/>
  </si>
  <si>
    <t>団体所在地　　　電話番号</t>
    <rPh sb="0" eb="5">
      <t>ダンタイショザイチ</t>
    </rPh>
    <rPh sb="8" eb="10">
      <t>デンワ</t>
    </rPh>
    <rPh sb="10" eb="12">
      <t>バンゴウ</t>
    </rPh>
    <phoneticPr fontId="21"/>
  </si>
  <si>
    <t>期日</t>
    <rPh sb="0" eb="2">
      <t>キジツ</t>
    </rPh>
    <phoneticPr fontId="21"/>
  </si>
  <si>
    <t>行動予定</t>
    <rPh sb="0" eb="2">
      <t>コウドウ</t>
    </rPh>
    <rPh sb="2" eb="4">
      <t>ヨテイ</t>
    </rPh>
    <phoneticPr fontId="21"/>
  </si>
  <si>
    <t>移動方法</t>
    <rPh sb="0" eb="4">
      <t>イドウホウホウ</t>
    </rPh>
    <phoneticPr fontId="21"/>
  </si>
  <si>
    <t>宿泊先名
（　電話　）</t>
    <rPh sb="0" eb="3">
      <t>シュクハクサキ</t>
    </rPh>
    <rPh sb="3" eb="4">
      <t>メイ</t>
    </rPh>
    <rPh sb="7" eb="9">
      <t>デンワ</t>
    </rPh>
    <phoneticPr fontId="21"/>
  </si>
  <si>
    <t>バス</t>
    <phoneticPr fontId="21"/>
  </si>
  <si>
    <t>楽器車</t>
    <rPh sb="0" eb="3">
      <t>ガッキシャ</t>
    </rPh>
    <phoneticPr fontId="21"/>
  </si>
  <si>
    <t>大型バス</t>
    <rPh sb="0" eb="2">
      <t>オオガタ</t>
    </rPh>
    <phoneticPr fontId="21"/>
  </si>
  <si>
    <t>マイクロバス</t>
    <phoneticPr fontId="21"/>
  </si>
  <si>
    <t>その他</t>
    <rPh sb="2" eb="3">
      <t>タ</t>
    </rPh>
    <phoneticPr fontId="21"/>
  </si>
  <si>
    <t>合　計</t>
    <rPh sb="0" eb="3">
      <t>ゴウケイ</t>
    </rPh>
    <phoneticPr fontId="21"/>
  </si>
  <si>
    <t>大型トラック</t>
    <rPh sb="0" eb="2">
      <t>オオガタ</t>
    </rPh>
    <phoneticPr fontId="21"/>
  </si>
  <si>
    <t>軽トラック</t>
    <rPh sb="0" eb="1">
      <t>ケイ</t>
    </rPh>
    <phoneticPr fontId="21"/>
  </si>
  <si>
    <t>ワゴン</t>
    <phoneticPr fontId="21"/>
  </si>
  <si>
    <t>指導者</t>
    <rPh sb="0" eb="3">
      <t>シドウシャ</t>
    </rPh>
    <phoneticPr fontId="21"/>
  </si>
  <si>
    <t>下記の内容で精算いたします</t>
    <rPh sb="0" eb="2">
      <t>カキ</t>
    </rPh>
    <rPh sb="3" eb="5">
      <t>ナイヨウ</t>
    </rPh>
    <rPh sb="6" eb="8">
      <t>セイサン</t>
    </rPh>
    <phoneticPr fontId="21"/>
  </si>
  <si>
    <t>項目</t>
    <rPh sb="0" eb="2">
      <t>コウモク</t>
    </rPh>
    <phoneticPr fontId="21"/>
  </si>
  <si>
    <t>料金（申込み分）</t>
    <rPh sb="0" eb="2">
      <t>リョウキン</t>
    </rPh>
    <rPh sb="3" eb="5">
      <t>モウシコ</t>
    </rPh>
    <rPh sb="6" eb="7">
      <t>ブン</t>
    </rPh>
    <phoneticPr fontId="21"/>
  </si>
  <si>
    <t>使用する団体のみ</t>
    <rPh sb="0" eb="2">
      <t>シヨウ</t>
    </rPh>
    <rPh sb="4" eb="6">
      <t>ダンタイ</t>
    </rPh>
    <phoneticPr fontId="21"/>
  </si>
  <si>
    <t>Ａ　小　計</t>
    <rPh sb="2" eb="5">
      <t>ショウケイ</t>
    </rPh>
    <phoneticPr fontId="21"/>
  </si>
  <si>
    <t>※　個人参加料は、プログラムに掲載された演奏人員（人数）で計算いたします。</t>
    <rPh sb="2" eb="7">
      <t>コジンサンカリョウ</t>
    </rPh>
    <rPh sb="15" eb="17">
      <t>ケイサイ</t>
    </rPh>
    <rPh sb="20" eb="22">
      <t>エンソウ</t>
    </rPh>
    <rPh sb="22" eb="24">
      <t>ジンイン</t>
    </rPh>
    <rPh sb="25" eb="27">
      <t>ニンズウ</t>
    </rPh>
    <rPh sb="29" eb="31">
      <t>ケイサン</t>
    </rPh>
    <phoneticPr fontId="21"/>
  </si>
  <si>
    <t>※　ピアノ使用料は総使用料を使用した団体で均等割いたします。（後日連絡）</t>
    <rPh sb="5" eb="8">
      <t>シヨウリョウ</t>
    </rPh>
    <rPh sb="9" eb="13">
      <t>ソウシヨウリョウ</t>
    </rPh>
    <rPh sb="14" eb="16">
      <t>シヨウ</t>
    </rPh>
    <rPh sb="18" eb="20">
      <t>ダンタイ</t>
    </rPh>
    <rPh sb="21" eb="24">
      <t>キントウワリ</t>
    </rPh>
    <rPh sb="31" eb="33">
      <t>ゴジツ</t>
    </rPh>
    <rPh sb="33" eb="35">
      <t>レンラク</t>
    </rPh>
    <phoneticPr fontId="21"/>
  </si>
  <si>
    <t>Ｂ</t>
    <phoneticPr fontId="21"/>
  </si>
  <si>
    <t>戻り数</t>
    <rPh sb="0" eb="1">
      <t>モド</t>
    </rPh>
    <rPh sb="2" eb="3">
      <t>スウ</t>
    </rPh>
    <phoneticPr fontId="21"/>
  </si>
  <si>
    <t>売上数</t>
    <rPh sb="0" eb="3">
      <t>ウリアゲスウ</t>
    </rPh>
    <phoneticPr fontId="21"/>
  </si>
  <si>
    <t>Ｂ　小計</t>
    <rPh sb="2" eb="4">
      <t>ショウケイ</t>
    </rPh>
    <phoneticPr fontId="21"/>
  </si>
  <si>
    <t>代表者会期日</t>
    <rPh sb="0" eb="2">
      <t>ダイヒョウシャカイ</t>
    </rPh>
    <rPh sb="2" eb="3">
      <t>シャ</t>
    </rPh>
    <rPh sb="3" eb="4">
      <t>カイ</t>
    </rPh>
    <rPh sb="4" eb="6">
      <t>キジツ</t>
    </rPh>
    <phoneticPr fontId="21"/>
  </si>
  <si>
    <t>※　お預けした前売り券については、必ず演奏当日に精算を済ませてください。</t>
    <rPh sb="3" eb="4">
      <t>アズ</t>
    </rPh>
    <rPh sb="7" eb="9">
      <t>マエウ</t>
    </rPh>
    <rPh sb="10" eb="11">
      <t>ケン</t>
    </rPh>
    <rPh sb="17" eb="18">
      <t>カナラ</t>
    </rPh>
    <rPh sb="19" eb="23">
      <t>エンソウトウジツ</t>
    </rPh>
    <rPh sb="24" eb="26">
      <t>セイサン</t>
    </rPh>
    <rPh sb="27" eb="28">
      <t>ス</t>
    </rPh>
    <phoneticPr fontId="21"/>
  </si>
  <si>
    <t>　　　著作権使用料は、包括的利用許諾契約により連盟負担とします。</t>
    <rPh sb="3" eb="6">
      <t>チョサクケン</t>
    </rPh>
    <rPh sb="6" eb="9">
      <t>シヨウリョウ</t>
    </rPh>
    <rPh sb="11" eb="14">
      <t>ホウカツテキ</t>
    </rPh>
    <rPh sb="14" eb="16">
      <t>リヨウ</t>
    </rPh>
    <rPh sb="16" eb="18">
      <t>キョダク</t>
    </rPh>
    <rPh sb="18" eb="20">
      <t>ケイヤク</t>
    </rPh>
    <rPh sb="23" eb="25">
      <t>レンメイ</t>
    </rPh>
    <rPh sb="25" eb="27">
      <t>フタン</t>
    </rPh>
    <phoneticPr fontId="21"/>
  </si>
  <si>
    <t>小　計</t>
    <rPh sb="0" eb="3">
      <t>ショウケイ</t>
    </rPh>
    <phoneticPr fontId="21"/>
  </si>
  <si>
    <t>※　プログラムは、部員用リボン数と同数を購入していただく事となっています。
　　　（プログラム数＝部員数＝リボン数となります）</t>
    <rPh sb="9" eb="11">
      <t>ブインスウ</t>
    </rPh>
    <rPh sb="11" eb="12">
      <t>ヨウ</t>
    </rPh>
    <rPh sb="15" eb="16">
      <t>スウ</t>
    </rPh>
    <rPh sb="17" eb="19">
      <t>ドウスウ</t>
    </rPh>
    <rPh sb="20" eb="22">
      <t>コウニュウ</t>
    </rPh>
    <rPh sb="28" eb="29">
      <t>コト</t>
    </rPh>
    <rPh sb="47" eb="48">
      <t>スウ</t>
    </rPh>
    <rPh sb="49" eb="52">
      <t>ブインスウ</t>
    </rPh>
    <rPh sb="56" eb="57">
      <t>スウ</t>
    </rPh>
    <phoneticPr fontId="21"/>
  </si>
  <si>
    <t>　　返券されない場合は全券売上として処理いたします。（紛失等は認めません）</t>
    <rPh sb="2" eb="3">
      <t>ヘンケン</t>
    </rPh>
    <rPh sb="8" eb="10">
      <t>バアイ</t>
    </rPh>
    <rPh sb="11" eb="13">
      <t>ゼンケン</t>
    </rPh>
    <rPh sb="13" eb="15">
      <t>ウリアゲ</t>
    </rPh>
    <rPh sb="18" eb="20">
      <t>ショリ</t>
    </rPh>
    <rPh sb="27" eb="29">
      <t>フンシツ</t>
    </rPh>
    <rPh sb="29" eb="30">
      <t>トウ</t>
    </rPh>
    <rPh sb="31" eb="32">
      <t>ミト</t>
    </rPh>
    <phoneticPr fontId="21"/>
  </si>
  <si>
    <t>受付担当印　　㊞</t>
    <rPh sb="0" eb="2">
      <t>ウケツケ</t>
    </rPh>
    <rPh sb="2" eb="4">
      <t>タントウ</t>
    </rPh>
    <rPh sb="4" eb="5">
      <t>イン</t>
    </rPh>
    <rPh sb="7" eb="8">
      <t>イン</t>
    </rPh>
    <phoneticPr fontId="21"/>
  </si>
  <si>
    <t>備　　考</t>
    <rPh sb="0" eb="4">
      <t>ビコウ</t>
    </rPh>
    <phoneticPr fontId="21"/>
  </si>
  <si>
    <t>その後の追加枚数</t>
    <rPh sb="2" eb="3">
      <t>ゴ</t>
    </rPh>
    <rPh sb="4" eb="8">
      <t>ツイカマイスウ</t>
    </rPh>
    <phoneticPr fontId="21"/>
  </si>
  <si>
    <t>枚あり</t>
    <rPh sb="0" eb="1">
      <t>マイアリ</t>
    </rPh>
    <phoneticPr fontId="21"/>
  </si>
  <si>
    <t>※連盟事務局記入ページです。</t>
    <rPh sb="1" eb="3">
      <t>レンメイ</t>
    </rPh>
    <rPh sb="3" eb="6">
      <t>ジムキョク</t>
    </rPh>
    <rPh sb="6" eb="8">
      <t>キニュウ</t>
    </rPh>
    <phoneticPr fontId="21"/>
  </si>
  <si>
    <t>記入後は、最下部のタブを右クリックして「表示しない」を選択します。</t>
    <rPh sb="0" eb="3">
      <t>キニュウゴ</t>
    </rPh>
    <rPh sb="5" eb="8">
      <t>サイカブ</t>
    </rPh>
    <rPh sb="12" eb="13">
      <t>ミギ</t>
    </rPh>
    <rPh sb="20" eb="22">
      <t>ヒョウジ</t>
    </rPh>
    <rPh sb="27" eb="29">
      <t>センタクシ</t>
    </rPh>
    <phoneticPr fontId="21"/>
  </si>
  <si>
    <t>（提出書類Ｅ）</t>
    <rPh sb="1" eb="3">
      <t>テイシュツ</t>
    </rPh>
    <rPh sb="3" eb="5">
      <t>ショルイ</t>
    </rPh>
    <phoneticPr fontId="21"/>
  </si>
  <si>
    <t>　鹿児島県吹奏楽連盟
 　　　　　　ＴＥＬ（０９９）２１３－４００４</t>
    <rPh sb="1" eb="5">
      <t>カゴシマケン</t>
    </rPh>
    <rPh sb="5" eb="10">
      <t>スイソウガクレンメイ</t>
    </rPh>
    <phoneticPr fontId="1"/>
  </si>
  <si>
    <t>※　ピアノは上手固定とします。その他の楽器は分かるように図示してください。</t>
    <rPh sb="6" eb="8">
      <t>カミテ</t>
    </rPh>
    <rPh sb="8" eb="10">
      <t>コテイ</t>
    </rPh>
    <rPh sb="17" eb="18">
      <t>タ</t>
    </rPh>
    <rPh sb="19" eb="21">
      <t>ガッキ</t>
    </rPh>
    <rPh sb="22" eb="23">
      <t>ワ</t>
    </rPh>
    <rPh sb="28" eb="30">
      <t>ズシ</t>
    </rPh>
    <phoneticPr fontId="18"/>
  </si>
  <si>
    <t>自 ２０１６年 ７月２６日
至 ２０１６年 ８月　２日</t>
    <rPh sb="0" eb="1">
      <t>ジブン</t>
    </rPh>
    <rPh sb="6" eb="7">
      <t>ネン</t>
    </rPh>
    <rPh sb="9" eb="10">
      <t>ガツ</t>
    </rPh>
    <rPh sb="12" eb="13">
      <t>ニチ</t>
    </rPh>
    <rPh sb="14" eb="15">
      <t>イタ</t>
    </rPh>
    <rPh sb="20" eb="21">
      <t>ネン</t>
    </rPh>
    <rPh sb="23" eb="24">
      <t>ガツ</t>
    </rPh>
    <rPh sb="26" eb="27">
      <t>ニチ</t>
    </rPh>
    <phoneticPr fontId="1"/>
  </si>
  <si>
    <t>ピアノ</t>
    <phoneticPr fontId="18"/>
  </si>
  <si>
    <t>ピアノ
椅子</t>
    <rPh sb="4" eb="6">
      <t>イス</t>
    </rPh>
    <phoneticPr fontId="18"/>
  </si>
  <si>
    <t>※入力出来ない外字等はプリントアウト後に</t>
    <rPh sb="1" eb="3">
      <t>ニュウリョク</t>
    </rPh>
    <rPh sb="3" eb="5">
      <t>デキ</t>
    </rPh>
    <rPh sb="7" eb="9">
      <t>ガイジ</t>
    </rPh>
    <rPh sb="9" eb="10">
      <t>トウ</t>
    </rPh>
    <rPh sb="18" eb="19">
      <t>ゴ</t>
    </rPh>
    <phoneticPr fontId="1"/>
  </si>
  <si>
    <t>②</t>
    <phoneticPr fontId="8" type="Hiragana"/>
  </si>
  <si>
    <t>③</t>
    <phoneticPr fontId="8" type="Hiragana"/>
  </si>
  <si>
    <t>使用曲目</t>
    <rPh sb="0" eb="3">
      <t>しようきょく</t>
    </rPh>
    <rPh sb="3" eb="4">
      <t>もく</t>
    </rPh>
    <phoneticPr fontId="8" type="Hiragana"/>
  </si>
  <si>
    <t>曲　名</t>
    <rPh sb="0" eb="1">
      <t>きょく</t>
    </rPh>
    <rPh sb="2" eb="3">
      <t>めい</t>
    </rPh>
    <phoneticPr fontId="8" type="Hiragana"/>
  </si>
  <si>
    <t>①</t>
    <phoneticPr fontId="8" type="Hiragana"/>
  </si>
  <si>
    <t>作・編曲者</t>
    <rPh sb="0" eb="1">
      <t>サク</t>
    </rPh>
    <rPh sb="2" eb="5">
      <t>ヘンキョクシャ</t>
    </rPh>
    <phoneticPr fontId="7"/>
  </si>
  <si>
    <t>合計時間</t>
    <rPh sb="0" eb="2">
      <t>ごうけい</t>
    </rPh>
    <rPh sb="2" eb="4">
      <t>じかん</t>
    </rPh>
    <phoneticPr fontId="8" type="Hiragana"/>
  </si>
  <si>
    <t>＊当団体の演奏について，吹奏楽連盟指定の各社により録音･写真撮影･ビデオ</t>
    <rPh sb="1" eb="2">
      <t>トウ</t>
    </rPh>
    <rPh sb="2" eb="4">
      <t>ダンタイ</t>
    </rPh>
    <rPh sb="5" eb="7">
      <t>エンソウ</t>
    </rPh>
    <rPh sb="12" eb="15">
      <t>スイソウガク</t>
    </rPh>
    <rPh sb="15" eb="17">
      <t>レンメイ</t>
    </rPh>
    <rPh sb="17" eb="19">
      <t>シテイ</t>
    </rPh>
    <rPh sb="20" eb="22">
      <t>カクシャ</t>
    </rPh>
    <rPh sb="25" eb="27">
      <t>ロクオン</t>
    </rPh>
    <rPh sb="28" eb="32">
      <t>シャシンサツエイ</t>
    </rPh>
    <phoneticPr fontId="7"/>
  </si>
  <si>
    <t>＊プログラムに団体名，指揮者名，出演者名が記載されることを</t>
    <rPh sb="7" eb="10">
      <t>ダンタイメイ</t>
    </rPh>
    <rPh sb="11" eb="15">
      <t>シキシャメイ</t>
    </rPh>
    <rPh sb="16" eb="20">
      <t>シュツエンシャメイ</t>
    </rPh>
    <rPh sb="21" eb="23">
      <t>キサイ</t>
    </rPh>
    <phoneticPr fontId="7"/>
  </si>
  <si>
    <t>(提出書類Ａ）</t>
    <rPh sb="1" eb="3">
      <t>テイシュツ</t>
    </rPh>
    <rPh sb="3" eb="5">
      <t>ショルイ</t>
    </rPh>
    <phoneticPr fontId="1"/>
  </si>
  <si>
    <t>ＤＭ氏名</t>
    <rPh sb="2" eb="4">
      <t>シメイ</t>
    </rPh>
    <phoneticPr fontId="1"/>
  </si>
  <si>
    <t>指導者</t>
    <rPh sb="0" eb="3">
      <t>シドウシャ</t>
    </rPh>
    <phoneticPr fontId="1"/>
  </si>
  <si>
    <t>使用曲</t>
    <rPh sb="0" eb="3">
      <t>シヨウキョク</t>
    </rPh>
    <phoneticPr fontId="1"/>
  </si>
  <si>
    <t>演奏順</t>
    <rPh sb="0" eb="3">
      <t>エンソウジュン</t>
    </rPh>
    <phoneticPr fontId="1"/>
  </si>
  <si>
    <t>曲　　　名　　※</t>
    <rPh sb="0" eb="1">
      <t>キョク</t>
    </rPh>
    <rPh sb="4" eb="5">
      <t>メイ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</si>
  <si>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</si>
  <si>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</si>
  <si>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演奏時間　※</t>
    <rPh sb="0" eb="2">
      <t>エンソウ</t>
    </rPh>
    <rPh sb="2" eb="4">
      <t>ジカン</t>
    </rPh>
    <phoneticPr fontId="1"/>
  </si>
  <si>
    <t>Ａ）プログラム原稿</t>
    <rPh sb="7" eb="9">
      <t>ゲンコウ</t>
    </rPh>
    <phoneticPr fontId="21"/>
  </si>
  <si>
    <t>Ｂ）アナウンス原稿</t>
    <rPh sb="7" eb="9">
      <t>ゲンコウ</t>
    </rPh>
    <phoneticPr fontId="21"/>
  </si>
  <si>
    <t>Ｃ）ステージ進行図</t>
    <rPh sb="6" eb="8">
      <t>シンコウ</t>
    </rPh>
    <rPh sb="8" eb="9">
      <t>ズ</t>
    </rPh>
    <phoneticPr fontId="21"/>
  </si>
  <si>
    <t>Ｄ）物品申込み</t>
    <rPh sb="2" eb="4">
      <t>ブッピン</t>
    </rPh>
    <rPh sb="4" eb="6">
      <t>モウシコ</t>
    </rPh>
    <phoneticPr fontId="21"/>
  </si>
  <si>
    <t>ふりがな</t>
    <phoneticPr fontId="7"/>
  </si>
  <si>
    <t>④</t>
    <phoneticPr fontId="8" type="Hiragana"/>
  </si>
  <si>
    <t>団
体
名</t>
    <phoneticPr fontId="1"/>
  </si>
  <si>
    <t>舞台進行図</t>
    <rPh sb="0" eb="2">
      <t>ブタイ</t>
    </rPh>
    <rPh sb="2" eb="5">
      <t>シンコウズ</t>
    </rPh>
    <phoneticPr fontId="21"/>
  </si>
  <si>
    <t>（提出書類Ｄ）</t>
    <rPh sb="1" eb="3">
      <t>テイシュツ</t>
    </rPh>
    <rPh sb="3" eb="5">
      <t>ショルイ</t>
    </rPh>
    <phoneticPr fontId="21"/>
  </si>
  <si>
    <t>物品申込書</t>
    <rPh sb="0" eb="2">
      <t>ブッピン</t>
    </rPh>
    <rPh sb="2" eb="5">
      <t>モウシコミショ</t>
    </rPh>
    <phoneticPr fontId="21"/>
  </si>
  <si>
    <t>部</t>
    <rPh sb="0" eb="1">
      <t>ブ</t>
    </rPh>
    <phoneticPr fontId="29"/>
  </si>
  <si>
    <t>個</t>
    <rPh sb="0" eb="1">
      <t>コ</t>
    </rPh>
    <phoneticPr fontId="29"/>
  </si>
  <si>
    <t>本</t>
    <rPh sb="0" eb="1">
      <t>ホン</t>
    </rPh>
    <phoneticPr fontId="29"/>
  </si>
  <si>
    <t>プログラム
(1部200円）</t>
    <rPh sb="8" eb="9">
      <t>ブ</t>
    </rPh>
    <rPh sb="12" eb="13">
      <t>エン</t>
    </rPh>
    <phoneticPr fontId="29"/>
  </si>
  <si>
    <t>バッジ
(1個300円)</t>
    <rPh sb="6" eb="7">
      <t>コ</t>
    </rPh>
    <rPh sb="10" eb="11">
      <t>エン</t>
    </rPh>
    <phoneticPr fontId="29"/>
  </si>
  <si>
    <t>リボン
(顧問用，無料）</t>
    <rPh sb="5" eb="7">
      <t>コモン</t>
    </rPh>
    <rPh sb="7" eb="8">
      <t>ヨウ</t>
    </rPh>
    <rPh sb="9" eb="11">
      <t>ムリョウ</t>
    </rPh>
    <phoneticPr fontId="29"/>
  </si>
  <si>
    <t>番</t>
    <rPh sb="0" eb="1">
      <t>バン</t>
    </rPh>
    <phoneticPr fontId="21"/>
  </si>
  <si>
    <t>参加者数</t>
    <rPh sb="0" eb="4">
      <t>サンカシャスウ</t>
    </rPh>
    <phoneticPr fontId="21"/>
  </si>
  <si>
    <t>いずれも申込数</t>
    <rPh sb="4" eb="7">
      <t>モウシコミスウ</t>
    </rPh>
    <phoneticPr fontId="21"/>
  </si>
  <si>
    <t>A</t>
    <phoneticPr fontId="21"/>
  </si>
  <si>
    <t>①団体参加料</t>
    <rPh sb="1" eb="3">
      <t>ダンタイ</t>
    </rPh>
    <rPh sb="3" eb="6">
      <t>サンカリョウ</t>
    </rPh>
    <phoneticPr fontId="21"/>
  </si>
  <si>
    <t>②個人参加料</t>
    <rPh sb="1" eb="6">
      <t>コジンサンカリョウ</t>
    </rPh>
    <phoneticPr fontId="21"/>
  </si>
  <si>
    <t>③プログラム</t>
    <phoneticPr fontId="21"/>
  </si>
  <si>
    <t xml:space="preserve">  ④バッジ</t>
    <phoneticPr fontId="21"/>
  </si>
  <si>
    <t>（当日提出）</t>
    <rPh sb="1" eb="3">
      <t>トウジツ</t>
    </rPh>
    <rPh sb="3" eb="5">
      <t>テイシュツ</t>
    </rPh>
    <phoneticPr fontId="21"/>
  </si>
  <si>
    <t>指導者名</t>
    <rPh sb="0" eb="3">
      <t>シドウシャ</t>
    </rPh>
    <rPh sb="3" eb="4">
      <t>メイ</t>
    </rPh>
    <phoneticPr fontId="21"/>
  </si>
  <si>
    <t>（変更届　Ｅ）</t>
    <rPh sb="1" eb="4">
      <t>ヘンコウトドケ</t>
    </rPh>
    <phoneticPr fontId="21"/>
  </si>
  <si>
    <t>発信日時</t>
    <rPh sb="0" eb="2">
      <t>ハッシン</t>
    </rPh>
    <rPh sb="2" eb="4">
      <t>ニチジ</t>
    </rPh>
    <phoneticPr fontId="31"/>
  </si>
  <si>
    <t>団体名</t>
    <rPh sb="0" eb="3">
      <t>ダンタイメイ</t>
    </rPh>
    <phoneticPr fontId="31"/>
  </si>
  <si>
    <t>指導責任者名</t>
    <rPh sb="0" eb="2">
      <t>シドウ</t>
    </rPh>
    <rPh sb="2" eb="5">
      <t>セキニンシャ</t>
    </rPh>
    <rPh sb="5" eb="6">
      <t>メイ</t>
    </rPh>
    <phoneticPr fontId="31"/>
  </si>
  <si>
    <t>日</t>
    <rPh sb="0" eb="1">
      <t>ニチ</t>
    </rPh>
    <phoneticPr fontId="31"/>
  </si>
  <si>
    <t>月</t>
    <rPh sb="0" eb="1">
      <t>ガツ</t>
    </rPh>
    <phoneticPr fontId="31"/>
  </si>
  <si>
    <t>時</t>
    <rPh sb="0" eb="1">
      <t>ジ</t>
    </rPh>
    <phoneticPr fontId="31"/>
  </si>
  <si>
    <t>事務局確認印</t>
    <rPh sb="0" eb="3">
      <t>ジムキョク</t>
    </rPh>
    <rPh sb="3" eb="6">
      <t>カクニンイン</t>
    </rPh>
    <phoneticPr fontId="31"/>
  </si>
  <si>
    <t>◇　諸連絡は，必ずこのFAX用紙をご利用ください。</t>
    <rPh sb="2" eb="3">
      <t>ショ</t>
    </rPh>
    <rPh sb="3" eb="5">
      <t>レンラク</t>
    </rPh>
    <rPh sb="7" eb="8">
      <t>カナラ</t>
    </rPh>
    <rPh sb="14" eb="16">
      <t>ヨウシ</t>
    </rPh>
    <rPh sb="18" eb="20">
      <t>リヨウ</t>
    </rPh>
    <phoneticPr fontId="31"/>
  </si>
  <si>
    <t>◇　受信後確認印を押して返送しますので，返送がない場合はご連絡ください。</t>
    <rPh sb="2" eb="5">
      <t>ジュシンゴ</t>
    </rPh>
    <rPh sb="5" eb="8">
      <t>カクニンイン</t>
    </rPh>
    <rPh sb="9" eb="10">
      <t>オ</t>
    </rPh>
    <rPh sb="12" eb="14">
      <t>ヘンソウ</t>
    </rPh>
    <rPh sb="20" eb="22">
      <t>ヘンソウ</t>
    </rPh>
    <rPh sb="25" eb="27">
      <t>バアイ</t>
    </rPh>
    <rPh sb="29" eb="31">
      <t>レンラク</t>
    </rPh>
    <phoneticPr fontId="31"/>
  </si>
  <si>
    <t>物品について</t>
    <rPh sb="0" eb="2">
      <t>ブッピン</t>
    </rPh>
    <phoneticPr fontId="31"/>
  </si>
  <si>
    <t>【　　</t>
    <phoneticPr fontId="31"/>
  </si>
  <si>
    <t>】</t>
    <phoneticPr fontId="31"/>
  </si>
  <si>
    <t>冊→</t>
    <rPh sb="0" eb="1">
      <t>サツ</t>
    </rPh>
    <phoneticPr fontId="31"/>
  </si>
  <si>
    <t>【</t>
    <phoneticPr fontId="31"/>
  </si>
  <si>
    <t>】</t>
    <phoneticPr fontId="31"/>
  </si>
  <si>
    <t>冊へ</t>
    <rPh sb="0" eb="1">
      <t>サツ</t>
    </rPh>
    <phoneticPr fontId="31"/>
  </si>
  <si>
    <t>個→</t>
    <rPh sb="0" eb="1">
      <t>コ</t>
    </rPh>
    <phoneticPr fontId="31"/>
  </si>
  <si>
    <t>個へ</t>
    <rPh sb="0" eb="1">
      <t>コ</t>
    </rPh>
    <phoneticPr fontId="31"/>
  </si>
  <si>
    <t>本→</t>
    <rPh sb="0" eb="1">
      <t>ホン</t>
    </rPh>
    <phoneticPr fontId="31"/>
  </si>
  <si>
    <t>本へ</t>
    <rPh sb="0" eb="1">
      <t>ホン</t>
    </rPh>
    <phoneticPr fontId="31"/>
  </si>
  <si>
    <t>プログラム原稿について</t>
    <rPh sb="5" eb="7">
      <t>ゲンコウ</t>
    </rPh>
    <phoneticPr fontId="31"/>
  </si>
  <si>
    <t>代表者会議預け</t>
    <rPh sb="0" eb="5">
      <t>ダイヒョウシャカイギ</t>
    </rPh>
    <rPh sb="5" eb="6">
      <t>アズ</t>
    </rPh>
    <phoneticPr fontId="31"/>
  </si>
  <si>
    <t>追加希望枚数</t>
    <rPh sb="0" eb="2">
      <t>ツイカ</t>
    </rPh>
    <rPh sb="2" eb="4">
      <t>キボウ</t>
    </rPh>
    <rPh sb="4" eb="6">
      <t>マイスウ</t>
    </rPh>
    <phoneticPr fontId="31"/>
  </si>
  <si>
    <t>合計</t>
    <rPh sb="0" eb="2">
      <t>ゴウケイ</t>
    </rPh>
    <phoneticPr fontId="31"/>
  </si>
  <si>
    <t>枚になります</t>
    <rPh sb="0" eb="1">
      <t>マイ</t>
    </rPh>
    <phoneticPr fontId="31"/>
  </si>
  <si>
    <t>枚</t>
    <rPh sb="0" eb="1">
      <t>マイ</t>
    </rPh>
    <phoneticPr fontId="31"/>
  </si>
  <si>
    <t>※緊急連絡は，（099）213-4004へお電話ください</t>
    <rPh sb="1" eb="3">
      <t>キンキュウ</t>
    </rPh>
    <rPh sb="3" eb="5">
      <t>レンラク</t>
    </rPh>
    <rPh sb="22" eb="24">
      <t>デンワ</t>
    </rPh>
    <phoneticPr fontId="31"/>
  </si>
  <si>
    <t>1個300円。
部員として一緒に行動する者は，必ず着用のこと。</t>
    <rPh sb="1" eb="2">
      <t>コ</t>
    </rPh>
    <rPh sb="5" eb="6">
      <t>エン</t>
    </rPh>
    <rPh sb="8" eb="10">
      <t>ブイン</t>
    </rPh>
    <rPh sb="13" eb="15">
      <t>イッショ</t>
    </rPh>
    <rPh sb="16" eb="18">
      <t>コウドウ</t>
    </rPh>
    <rPh sb="20" eb="21">
      <t>モノ</t>
    </rPh>
    <rPh sb="23" eb="24">
      <t>カナラ</t>
    </rPh>
    <rPh sb="25" eb="27">
      <t>チャクヨウ</t>
    </rPh>
    <phoneticPr fontId="29"/>
  </si>
  <si>
    <t>団体名</t>
    <rPh sb="0" eb="3">
      <t>ダンタイメイ</t>
    </rPh>
    <phoneticPr fontId="32"/>
  </si>
  <si>
    <t>ふりがな</t>
    <phoneticPr fontId="32"/>
  </si>
  <si>
    <t>参加種目</t>
    <rPh sb="0" eb="2">
      <t>サンカ</t>
    </rPh>
    <rPh sb="2" eb="4">
      <t>シュモク</t>
    </rPh>
    <phoneticPr fontId="32"/>
  </si>
  <si>
    <t>参加部門</t>
    <rPh sb="0" eb="2">
      <t>サンカ</t>
    </rPh>
    <rPh sb="2" eb="4">
      <t>ブモン</t>
    </rPh>
    <phoneticPr fontId="32"/>
  </si>
  <si>
    <t>曲名①</t>
    <rPh sb="0" eb="2">
      <t>キョクメイ</t>
    </rPh>
    <phoneticPr fontId="32"/>
  </si>
  <si>
    <t>曲名②</t>
    <rPh sb="0" eb="2">
      <t>キョクメイ</t>
    </rPh>
    <phoneticPr fontId="32"/>
  </si>
  <si>
    <t>曲名③</t>
    <rPh sb="0" eb="2">
      <t>キョクメイ</t>
    </rPh>
    <phoneticPr fontId="32"/>
  </si>
  <si>
    <t>曲名④</t>
    <rPh sb="0" eb="2">
      <t>キョクメイ</t>
    </rPh>
    <phoneticPr fontId="32"/>
  </si>
  <si>
    <t>合計時間</t>
    <rPh sb="0" eb="2">
      <t>ゴウケイ</t>
    </rPh>
    <rPh sb="2" eb="4">
      <t>ジカン</t>
    </rPh>
    <phoneticPr fontId="32"/>
  </si>
  <si>
    <t>分</t>
    <rPh sb="0" eb="1">
      <t>プン</t>
    </rPh>
    <phoneticPr fontId="32"/>
  </si>
  <si>
    <t>秒</t>
    <rPh sb="0" eb="1">
      <t>ビョウ</t>
    </rPh>
    <phoneticPr fontId="32"/>
  </si>
  <si>
    <t>自由曲の編曲手続</t>
    <rPh sb="0" eb="3">
      <t>ジユウキョク</t>
    </rPh>
    <rPh sb="4" eb="6">
      <t>ヘンキョク</t>
    </rPh>
    <rPh sb="6" eb="8">
      <t>テツヅキ</t>
    </rPh>
    <phoneticPr fontId="32"/>
  </si>
  <si>
    <t>当団体の演奏について，吹奏楽連盟指定の各社により録音･写真撮影･ビデオ収録・販売されることを</t>
    <phoneticPr fontId="32"/>
  </si>
  <si>
    <t>団体所属長名</t>
    <rPh sb="0" eb="2">
      <t>ダンタイ</t>
    </rPh>
    <rPh sb="2" eb="5">
      <t>ショゾクチョウ</t>
    </rPh>
    <rPh sb="5" eb="6">
      <t>メイ</t>
    </rPh>
    <phoneticPr fontId="32"/>
  </si>
  <si>
    <t>団体所在地</t>
    <rPh sb="0" eb="2">
      <t>ダンタイ</t>
    </rPh>
    <rPh sb="2" eb="5">
      <t>ショザイチ</t>
    </rPh>
    <phoneticPr fontId="32"/>
  </si>
  <si>
    <t>〒</t>
    <phoneticPr fontId="32"/>
  </si>
  <si>
    <t>住所</t>
    <rPh sb="0" eb="2">
      <t>ジュウショ</t>
    </rPh>
    <phoneticPr fontId="32"/>
  </si>
  <si>
    <t>電話番号</t>
    <rPh sb="0" eb="2">
      <t>デンワ</t>
    </rPh>
    <rPh sb="2" eb="4">
      <t>バンゴウ</t>
    </rPh>
    <phoneticPr fontId="32"/>
  </si>
  <si>
    <t>責任者自宅</t>
    <rPh sb="0" eb="3">
      <t>セキニンシャ</t>
    </rPh>
    <rPh sb="3" eb="5">
      <t>ジタク</t>
    </rPh>
    <phoneticPr fontId="32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</si>
  <si>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32"/>
  </si>
  <si>
    <t>演奏順</t>
    <rPh sb="0" eb="3">
      <t>エンソウジュン</t>
    </rPh>
    <phoneticPr fontId="32"/>
  </si>
  <si>
    <t>参加申込書</t>
    <rPh sb="0" eb="2">
      <t>サンカ</t>
    </rPh>
    <rPh sb="2" eb="5">
      <t>モウシコミショ</t>
    </rPh>
    <phoneticPr fontId="32"/>
  </si>
  <si>
    <t>基本情報</t>
    <rPh sb="0" eb="2">
      <t>キホン</t>
    </rPh>
    <rPh sb="2" eb="4">
      <t>ジョウホウ</t>
    </rPh>
    <phoneticPr fontId="32"/>
  </si>
  <si>
    <t>プログラム原稿</t>
    <rPh sb="5" eb="7">
      <t>ゲンコウ</t>
    </rPh>
    <phoneticPr fontId="32"/>
  </si>
  <si>
    <t>番</t>
    <rPh sb="0" eb="1">
      <t>バン</t>
    </rPh>
    <phoneticPr fontId="32"/>
  </si>
  <si>
    <t>演奏人数</t>
    <rPh sb="0" eb="2">
      <t>エンソウ</t>
    </rPh>
    <rPh sb="2" eb="4">
      <t>ニンズウ</t>
    </rPh>
    <phoneticPr fontId="32"/>
  </si>
  <si>
    <t>DM氏名</t>
    <rPh sb="2" eb="4">
      <t>シメイ</t>
    </rPh>
    <phoneticPr fontId="32"/>
  </si>
  <si>
    <t>作曲者</t>
    <rPh sb="0" eb="3">
      <t>サッキョクシャ</t>
    </rPh>
    <phoneticPr fontId="32"/>
  </si>
  <si>
    <t>編曲者</t>
    <rPh sb="0" eb="3">
      <t>ヘンキョクシャ</t>
    </rPh>
    <phoneticPr fontId="32"/>
  </si>
  <si>
    <t>時間</t>
    <rPh sb="0" eb="2">
      <t>ジカン</t>
    </rPh>
    <phoneticPr fontId="32"/>
  </si>
  <si>
    <t>分</t>
    <rPh sb="0" eb="1">
      <t>フン</t>
    </rPh>
    <phoneticPr fontId="32"/>
  </si>
  <si>
    <t>ふりがな</t>
    <phoneticPr fontId="32"/>
  </si>
  <si>
    <t>物品申込み</t>
    <rPh sb="0" eb="2">
      <t>ブッピン</t>
    </rPh>
    <rPh sb="2" eb="4">
      <t>モウシコ</t>
    </rPh>
    <phoneticPr fontId="32"/>
  </si>
  <si>
    <t>プログラム</t>
    <phoneticPr fontId="32"/>
  </si>
  <si>
    <t>部</t>
    <rPh sb="0" eb="1">
      <t>ブ</t>
    </rPh>
    <phoneticPr fontId="32"/>
  </si>
  <si>
    <t>個</t>
    <rPh sb="0" eb="1">
      <t>コ</t>
    </rPh>
    <phoneticPr fontId="32"/>
  </si>
  <si>
    <t>リボン</t>
    <phoneticPr fontId="32"/>
  </si>
  <si>
    <t>本</t>
    <rPh sb="0" eb="1">
      <t>ホン</t>
    </rPh>
    <phoneticPr fontId="32"/>
  </si>
  <si>
    <t>人</t>
    <rPh sb="0" eb="1">
      <t>ニン</t>
    </rPh>
    <phoneticPr fontId="32"/>
  </si>
  <si>
    <t>入力日</t>
    <rPh sb="0" eb="2">
      <t>ニュウリョク</t>
    </rPh>
    <rPh sb="2" eb="3">
      <t>ビ</t>
    </rPh>
    <phoneticPr fontId="32"/>
  </si>
  <si>
    <t>月</t>
    <rPh sb="0" eb="1">
      <t>ガツ</t>
    </rPh>
    <phoneticPr fontId="32"/>
  </si>
  <si>
    <t>日</t>
    <rPh sb="0" eb="1">
      <t>ニチ</t>
    </rPh>
    <phoneticPr fontId="32"/>
  </si>
  <si>
    <t>所属長名</t>
    <rPh sb="0" eb="2">
      <t>ショゾク</t>
    </rPh>
    <rPh sb="2" eb="3">
      <t>チョウ</t>
    </rPh>
    <rPh sb="3" eb="4">
      <t>メイ</t>
    </rPh>
    <phoneticPr fontId="7"/>
  </si>
  <si>
    <t>団体名</t>
    <rPh sb="0" eb="2">
      <t>ダンタイ</t>
    </rPh>
    <rPh sb="2" eb="3">
      <t>メイ</t>
    </rPh>
    <phoneticPr fontId="7"/>
  </si>
  <si>
    <t>←DM含む</t>
    <rPh sb="3" eb="4">
      <t>フク</t>
    </rPh>
    <phoneticPr fontId="32"/>
  </si>
  <si>
    <t>部門</t>
    <rPh sb="0" eb="2">
      <t>ブモン</t>
    </rPh>
    <phoneticPr fontId="32"/>
  </si>
  <si>
    <t>指揮台</t>
    <rPh sb="0" eb="3">
      <t>シキダイ</t>
    </rPh>
    <phoneticPr fontId="29"/>
  </si>
  <si>
    <t>←1個300円。部員として一緒に行動する者は，必ず着用のこと。</t>
    <phoneticPr fontId="32"/>
  </si>
  <si>
    <t>←顧問用。指導責任者を含め，引率関係3本まで(プログラム付，無料）</t>
    <rPh sb="1" eb="3">
      <t>コモン</t>
    </rPh>
    <rPh sb="3" eb="4">
      <t>ヨウ</t>
    </rPh>
    <phoneticPr fontId="32"/>
  </si>
  <si>
    <t>この色のセルには，直接ご入力ください</t>
    <rPh sb="2" eb="3">
      <t>イロ</t>
    </rPh>
    <rPh sb="9" eb="11">
      <t>チョクセツ</t>
    </rPh>
    <rPh sb="12" eb="14">
      <t>ニュウリョク</t>
    </rPh>
    <phoneticPr fontId="32"/>
  </si>
  <si>
    <t>番</t>
    <rPh sb="0" eb="1">
      <t>バン</t>
    </rPh>
    <phoneticPr fontId="33"/>
  </si>
  <si>
    <t>人</t>
    <rPh sb="0" eb="1">
      <t>ニン</t>
    </rPh>
    <phoneticPr fontId="33"/>
  </si>
  <si>
    <t>バッジ</t>
    <phoneticPr fontId="32"/>
  </si>
  <si>
    <t>前売券（自由席）</t>
    <rPh sb="0" eb="2">
      <t>マエウ</t>
    </rPh>
    <rPh sb="2" eb="3">
      <t>ケン</t>
    </rPh>
    <rPh sb="4" eb="7">
      <t>ジユウセキ</t>
    </rPh>
    <phoneticPr fontId="21"/>
  </si>
  <si>
    <t>←必ず合計時間を入力してください</t>
    <rPh sb="1" eb="2">
      <t>カナラ</t>
    </rPh>
    <rPh sb="3" eb="5">
      <t>ゴウケイ</t>
    </rPh>
    <rPh sb="5" eb="7">
      <t>ジカン</t>
    </rPh>
    <rPh sb="8" eb="10">
      <t>ニュウリョク</t>
    </rPh>
    <phoneticPr fontId="32"/>
  </si>
  <si>
    <t>プログラムに団体名，指揮者名，出演者名が記載されることを</t>
    <phoneticPr fontId="32"/>
  </si>
  <si>
    <t>自由席券50枚</t>
    <rPh sb="0" eb="3">
      <t>ジユウセキ</t>
    </rPh>
    <rPh sb="3" eb="4">
      <t>ケン</t>
    </rPh>
    <rPh sb="6" eb="7">
      <t>マイ</t>
    </rPh>
    <phoneticPr fontId="31"/>
  </si>
  <si>
    <t>（具体的にご記入ください）</t>
    <rPh sb="1" eb="4">
      <t>グタイテキ</t>
    </rPh>
    <rPh sb="6" eb="8">
      <t>キニュウ</t>
    </rPh>
    <phoneticPr fontId="31"/>
  </si>
  <si>
    <t>団体受付精算内訳書</t>
    <rPh sb="0" eb="2">
      <t>ダンタイ</t>
    </rPh>
    <rPh sb="2" eb="4">
      <t>ウケツケ</t>
    </rPh>
    <rPh sb="4" eb="6">
      <t>セイサン</t>
    </rPh>
    <rPh sb="6" eb="8">
      <t>ウチワケ</t>
    </rPh>
    <rPh sb="8" eb="9">
      <t>ショ</t>
    </rPh>
    <phoneticPr fontId="21"/>
  </si>
  <si>
    <t>令和</t>
    <rPh sb="0" eb="2">
      <t>レイワ</t>
    </rPh>
    <phoneticPr fontId="21"/>
  </si>
  <si>
    <t>責任者名</t>
    <rPh sb="0" eb="3">
      <t>セキニンシャ</t>
    </rPh>
    <rPh sb="3" eb="4">
      <t>メイ</t>
    </rPh>
    <phoneticPr fontId="32"/>
  </si>
  <si>
    <t>←保護者等の楽器運搬手伝い用として５本まで（小学生フリースタイル部門は10本まで）</t>
    <rPh sb="22" eb="25">
      <t>ショウガクセイ</t>
    </rPh>
    <rPh sb="32" eb="34">
      <t>ブモン</t>
    </rPh>
    <rPh sb="37" eb="38">
      <t>ホン</t>
    </rPh>
    <phoneticPr fontId="32"/>
  </si>
  <si>
    <t>責任者名</t>
    <rPh sb="0" eb="3">
      <t>セキニンシャ</t>
    </rPh>
    <rPh sb="3" eb="4">
      <t>メイ</t>
    </rPh>
    <phoneticPr fontId="7"/>
  </si>
  <si>
    <t>※著作権申請にも使用します。メドレーまたは組曲を抜粋して演奏する場合，曲名及び時間を一曲ごとにすべて記入してください。</t>
    <rPh sb="1" eb="4">
      <t>チョサクケン</t>
    </rPh>
    <rPh sb="4" eb="6">
      <t>シンセイ</t>
    </rPh>
    <rPh sb="8" eb="10">
      <t>シヨウ</t>
    </rPh>
    <rPh sb="21" eb="23">
      <t>クミキョク</t>
    </rPh>
    <rPh sb="24" eb="26">
      <t>バッスイ</t>
    </rPh>
    <rPh sb="28" eb="30">
      <t>エンソウ</t>
    </rPh>
    <rPh sb="32" eb="34">
      <t>バアイ</t>
    </rPh>
    <rPh sb="35" eb="37">
      <t>キョクメイ</t>
    </rPh>
    <rPh sb="37" eb="38">
      <t>オヨ</t>
    </rPh>
    <rPh sb="39" eb="41">
      <t>ジカン</t>
    </rPh>
    <rPh sb="42" eb="44">
      <t>イッキョク</t>
    </rPh>
    <rPh sb="50" eb="52">
      <t>キニュウ</t>
    </rPh>
    <phoneticPr fontId="1"/>
  </si>
  <si>
    <t>1部200円。
指導責任者，顧問用は贈呈します。
出演者は全員購入することとし，部員数を超えないこと。</t>
    <rPh sb="1" eb="2">
      <t>ブ</t>
    </rPh>
    <rPh sb="5" eb="6">
      <t>エン</t>
    </rPh>
    <rPh sb="8" eb="10">
      <t>シドウ</t>
    </rPh>
    <rPh sb="10" eb="12">
      <t>セキニン</t>
    </rPh>
    <rPh sb="12" eb="13">
      <t>シャ</t>
    </rPh>
    <rPh sb="14" eb="16">
      <t>コモン</t>
    </rPh>
    <rPh sb="16" eb="17">
      <t>ヨウ</t>
    </rPh>
    <rPh sb="18" eb="20">
      <t>ゾウテイ</t>
    </rPh>
    <rPh sb="25" eb="28">
      <t>シュツエンシャ</t>
    </rPh>
    <rPh sb="29" eb="31">
      <t>ゼンイン</t>
    </rPh>
    <rPh sb="31" eb="33">
      <t>コウニュウ</t>
    </rPh>
    <rPh sb="40" eb="43">
      <t>ブインスウ</t>
    </rPh>
    <rPh sb="44" eb="45">
      <t>コ</t>
    </rPh>
    <phoneticPr fontId="29"/>
  </si>
  <si>
    <t>保護者等の楽器運搬手伝い用として５本まで（小学生フリースタイルは10本まで）</t>
    <rPh sb="0" eb="3">
      <t>ホゴシャ</t>
    </rPh>
    <rPh sb="3" eb="4">
      <t>トウ</t>
    </rPh>
    <rPh sb="5" eb="7">
      <t>ガッキ</t>
    </rPh>
    <rPh sb="7" eb="9">
      <t>ウンパン</t>
    </rPh>
    <rPh sb="9" eb="11">
      <t>テツダ</t>
    </rPh>
    <rPh sb="12" eb="13">
      <t>ヨウ</t>
    </rPh>
    <rPh sb="17" eb="18">
      <t>ホン</t>
    </rPh>
    <rPh sb="21" eb="24">
      <t>ショウガクセイ</t>
    </rPh>
    <rPh sb="34" eb="35">
      <t>ホン</t>
    </rPh>
    <phoneticPr fontId="29"/>
  </si>
  <si>
    <t>楽器運搬補助リボン</t>
    <rPh sb="0" eb="2">
      <t>ガッキ</t>
    </rPh>
    <rPh sb="2" eb="4">
      <t>ウンパン</t>
    </rPh>
    <rPh sb="4" eb="6">
      <t>ホジョ</t>
    </rPh>
    <phoneticPr fontId="32"/>
  </si>
  <si>
    <t xml:space="preserve"> Ｅ）　変更届</t>
    <rPh sb="4" eb="7">
      <t>ヘンコウトドケ</t>
    </rPh>
    <phoneticPr fontId="21"/>
  </si>
  <si>
    <t>楽器運搬補助リボン
(無料）</t>
    <rPh sb="0" eb="2">
      <t>ガッキ</t>
    </rPh>
    <rPh sb="2" eb="4">
      <t>ウンパン</t>
    </rPh>
    <rPh sb="4" eb="6">
      <t>ホジョ</t>
    </rPh>
    <rPh sb="11" eb="13">
      <t>ムリョウ</t>
    </rPh>
    <phoneticPr fontId="29"/>
  </si>
  <si>
    <r>
      <t>　収録・販売されることを</t>
    </r>
    <r>
      <rPr>
        <sz val="11"/>
        <color indexed="8"/>
        <rFont val="UD デジタル 教科書体 NP-R"/>
        <family val="1"/>
        <charset val="128"/>
      </rPr>
      <t>　　　　</t>
    </r>
    <rPh sb="1" eb="3">
      <t>シュウロク</t>
    </rPh>
    <rPh sb="4" eb="6">
      <t>ハンバイ</t>
    </rPh>
    <phoneticPr fontId="7"/>
  </si>
  <si>
    <r>
      <t>　　　　　　　　　　　　</t>
    </r>
    <r>
      <rPr>
        <sz val="11"/>
        <color indexed="8"/>
        <rFont val="UD デジタル 教科書体 NP-R"/>
        <family val="1"/>
        <charset val="128"/>
      </rPr>
      <t>　　　　</t>
    </r>
    <phoneticPr fontId="7"/>
  </si>
  <si>
    <r>
      <rPr>
        <sz val="11"/>
        <color indexed="8"/>
        <rFont val="UD デジタル 教科書体 NP-R"/>
        <family val="1"/>
        <charset val="128"/>
      </rPr>
      <t>※　ピアノ使用料（税込）</t>
    </r>
    <r>
      <rPr>
        <sz val="9"/>
        <color indexed="8"/>
        <rFont val="UD デジタル 教科書体 NP-R"/>
        <family val="1"/>
        <charset val="128"/>
      </rPr>
      <t xml:space="preserve">
総使用料　÷　使用団体数</t>
    </r>
    <rPh sb="5" eb="8">
      <t>シヨウリョウ</t>
    </rPh>
    <rPh sb="9" eb="11">
      <t>ゼイコミ</t>
    </rPh>
    <rPh sb="14" eb="18">
      <t>ソウシヨウリョウ</t>
    </rPh>
    <rPh sb="21" eb="26">
      <t>シヨウダンタイスウ</t>
    </rPh>
    <phoneticPr fontId="21"/>
  </si>
  <si>
    <r>
      <t>預け</t>
    </r>
    <r>
      <rPr>
        <sz val="9"/>
        <color indexed="8"/>
        <rFont val="UD デジタル 教科書体 NP-R"/>
        <family val="1"/>
        <charset val="128"/>
      </rPr>
      <t>（追加含)</t>
    </r>
    <rPh sb="0" eb="1">
      <t>アズ</t>
    </rPh>
    <rPh sb="3" eb="5">
      <t>ツイカ</t>
    </rPh>
    <rPh sb="5" eb="6">
      <t>フク</t>
    </rPh>
    <phoneticPr fontId="21"/>
  </si>
  <si>
    <r>
      <t xml:space="preserve">この書類は、団体受付を円滑にするために作成したものです。必要事項を記入して、
</t>
    </r>
    <r>
      <rPr>
        <b/>
        <sz val="11"/>
        <color indexed="8"/>
        <rFont val="UD デジタル 教科書体 NP-R"/>
        <family val="1"/>
        <charset val="128"/>
      </rPr>
      <t>団体受付時に提出</t>
    </r>
    <r>
      <rPr>
        <sz val="11"/>
        <color indexed="8"/>
        <rFont val="UD デジタル 教科書体 NP-R"/>
        <family val="1"/>
        <charset val="128"/>
      </rPr>
      <t>の上、精算を済ませてください。</t>
    </r>
    <rPh sb="2" eb="4">
      <t>ショルイ</t>
    </rPh>
    <rPh sb="6" eb="10">
      <t>ダンタイウケツケ</t>
    </rPh>
    <rPh sb="11" eb="13">
      <t>エンカツ</t>
    </rPh>
    <rPh sb="19" eb="21">
      <t>サクセイ</t>
    </rPh>
    <rPh sb="28" eb="32">
      <t>ヒツヨウジコウ</t>
    </rPh>
    <rPh sb="33" eb="35">
      <t>キニュウ</t>
    </rPh>
    <rPh sb="39" eb="44">
      <t>ダンタイウケツケジ</t>
    </rPh>
    <rPh sb="45" eb="47">
      <t>テイシュツ</t>
    </rPh>
    <rPh sb="48" eb="49">
      <t>ウエ</t>
    </rPh>
    <rPh sb="50" eb="52">
      <t>セイサン</t>
    </rPh>
    <rPh sb="53" eb="54">
      <t>ス</t>
    </rPh>
    <phoneticPr fontId="21"/>
  </si>
  <si>
    <t>演奏者名（７人横詰め）</t>
    <rPh sb="0" eb="4">
      <t>エンソウシャメイ</t>
    </rPh>
    <rPh sb="6" eb="7">
      <t>ニン</t>
    </rPh>
    <rPh sb="7" eb="8">
      <t>ヨコ</t>
    </rPh>
    <rPh sb="8" eb="9">
      <t>ツ</t>
    </rPh>
    <phoneticPr fontId="5"/>
  </si>
  <si>
    <t>演奏順</t>
    <rPh sb="0" eb="2">
      <t>エンソウ</t>
    </rPh>
    <rPh sb="2" eb="3">
      <t>ジュン</t>
    </rPh>
    <phoneticPr fontId="1"/>
  </si>
  <si>
    <t>ＦＡＸ送信票</t>
    <rPh sb="3" eb="6">
      <t>ソウシンヒョウ</t>
    </rPh>
    <phoneticPr fontId="21"/>
  </si>
  <si>
    <t>※代金の支払いは，当日の団体受付で済ますこと　</t>
    <rPh sb="1" eb="3">
      <t>ダイキン</t>
    </rPh>
    <rPh sb="4" eb="6">
      <t>シハラ</t>
    </rPh>
    <rPh sb="9" eb="11">
      <t>トウジツ</t>
    </rPh>
    <rPh sb="12" eb="14">
      <t>ダンタイ</t>
    </rPh>
    <rPh sb="14" eb="16">
      <t>ウケツケ</t>
    </rPh>
    <rPh sb="17" eb="18">
      <t>ス</t>
    </rPh>
    <phoneticPr fontId="29"/>
  </si>
  <si>
    <t>ファックで申し込まれた枚数</t>
    <rPh sb="5" eb="6">
      <t>モウ</t>
    </rPh>
    <rPh sb="7" eb="8">
      <t>コ</t>
    </rPh>
    <rPh sb="11" eb="13">
      <t>マイスウ</t>
    </rPh>
    <phoneticPr fontId="31"/>
  </si>
  <si>
    <t>指定席券</t>
    <rPh sb="0" eb="3">
      <t>シテイセキ</t>
    </rPh>
    <rPh sb="3" eb="4">
      <t>ケン</t>
    </rPh>
    <phoneticPr fontId="31"/>
  </si>
  <si>
    <t>代表者会議で配付済み</t>
    <rPh sb="0" eb="3">
      <t>ダイヒョウシャ</t>
    </rPh>
    <rPh sb="3" eb="5">
      <t>カイギ</t>
    </rPh>
    <rPh sb="6" eb="8">
      <t>ハイフ</t>
    </rPh>
    <rPh sb="8" eb="9">
      <t>ズ</t>
    </rPh>
    <phoneticPr fontId="29"/>
  </si>
  <si>
    <r>
      <t xml:space="preserve">  ◎プリントアウトは</t>
    </r>
    <r>
      <rPr>
        <b/>
        <sz val="13"/>
        <color indexed="10"/>
        <rFont val="ＭＳ Ｐゴシック"/>
        <family val="3"/>
        <charset val="128"/>
      </rPr>
      <t>モノクロ印刷</t>
    </r>
    <r>
      <rPr>
        <b/>
        <sz val="13"/>
        <rFont val="ＭＳ Ｐゴシック"/>
        <family val="3"/>
        <charset val="128"/>
      </rPr>
      <t>をします。未入力のセルが黄色で残っている場合、特にご注意ください。
     (</t>
    </r>
    <r>
      <rPr>
        <b/>
        <sz val="13"/>
        <color indexed="10"/>
        <rFont val="ＭＳ Ｐゴシック"/>
        <family val="3"/>
        <charset val="128"/>
      </rPr>
      <t>入力不要のセルには0を入力</t>
    </r>
    <r>
      <rPr>
        <b/>
        <sz val="13"/>
        <rFont val="ＭＳ Ｐゴシック"/>
        <family val="3"/>
        <charset val="128"/>
      </rPr>
      <t>してください）
  ◎</t>
    </r>
    <r>
      <rPr>
        <b/>
        <sz val="13"/>
        <color indexed="10"/>
        <rFont val="ＭＳ Ｐゴシック"/>
        <family val="3"/>
        <charset val="128"/>
      </rPr>
      <t>外字については●等で入力</t>
    </r>
    <r>
      <rPr>
        <b/>
        <sz val="13"/>
        <rFont val="ＭＳ Ｐゴシック"/>
        <family val="3"/>
        <charset val="128"/>
      </rPr>
      <t>し，印刷した用紙に</t>
    </r>
    <r>
      <rPr>
        <b/>
        <sz val="13"/>
        <color indexed="10"/>
        <rFont val="ＭＳ Ｐゴシック"/>
        <family val="3"/>
        <charset val="128"/>
      </rPr>
      <t>手書きでご指示ください</t>
    </r>
    <r>
      <rPr>
        <b/>
        <sz val="13"/>
        <rFont val="ＭＳ Ｐゴシック"/>
        <family val="3"/>
        <charset val="128"/>
      </rPr>
      <t>。
  ◎プリントアウトの際は，代表者会議で配布されたカラー紙の</t>
    </r>
    <r>
      <rPr>
        <b/>
        <sz val="13"/>
        <color indexed="10"/>
        <rFont val="ＭＳ Ｐゴシック"/>
        <family val="3"/>
        <charset val="128"/>
      </rPr>
      <t>裏面に印刷</t>
    </r>
    <r>
      <rPr>
        <b/>
        <sz val="13"/>
        <rFont val="ＭＳ Ｐゴシック"/>
        <family val="3"/>
        <charset val="128"/>
      </rPr>
      <t>してください。
  ◎連盟へのメール送信は，このExcelデータをそのままデスクトップ等に保存し，メールに添付して送信してください。
     その際，</t>
    </r>
    <r>
      <rPr>
        <b/>
        <sz val="13"/>
        <color indexed="10"/>
        <rFont val="ＭＳ Ｐゴシック"/>
        <family val="3"/>
        <charset val="128"/>
      </rPr>
      <t>学校名，指導者名をお忘れなく</t>
    </r>
    <r>
      <rPr>
        <b/>
        <sz val="13"/>
        <rFont val="ＭＳ Ｐゴシック"/>
        <family val="3"/>
        <charset val="128"/>
      </rPr>
      <t>記載お願いします。　　　 鹿吹連受信専用アドレス
　　　　　　　　　　　　　　　　　　　　　　　　　　　　　　　　　　　　　　　　　　suiren.kagoshima@gmail.com</t>
    </r>
    <rPh sb="15" eb="17">
      <t>インサツ</t>
    </rPh>
    <rPh sb="22" eb="23">
      <t>ミリュウリョク</t>
    </rPh>
    <rPh sb="23" eb="25">
      <t>ニュウリョク</t>
    </rPh>
    <rPh sb="29" eb="31">
      <t>キイロ</t>
    </rPh>
    <rPh sb="32" eb="33">
      <t>ノコ</t>
    </rPh>
    <rPh sb="37" eb="39">
      <t>バアイ</t>
    </rPh>
    <rPh sb="40" eb="41">
      <t>トク</t>
    </rPh>
    <rPh sb="43" eb="45">
      <t>チュウイ</t>
    </rPh>
    <rPh sb="57" eb="59">
      <t>ニュウリョク</t>
    </rPh>
    <rPh sb="59" eb="61">
      <t>フヨウ</t>
    </rPh>
    <rPh sb="68" eb="70">
      <t>ニュウリョク</t>
    </rPh>
    <rPh sb="81" eb="83">
      <t>ガイジ</t>
    </rPh>
    <rPh sb="89" eb="90">
      <t>トウ</t>
    </rPh>
    <rPh sb="91" eb="93">
      <t>ニュウリョク</t>
    </rPh>
    <rPh sb="95" eb="97">
      <t>インサツ</t>
    </rPh>
    <rPh sb="99" eb="101">
      <t>ヨウシ</t>
    </rPh>
    <rPh sb="102" eb="104">
      <t>テガ</t>
    </rPh>
    <rPh sb="107" eb="109">
      <t>シジ</t>
    </rPh>
    <rPh sb="161" eb="163">
      <t>レンメイ</t>
    </rPh>
    <rPh sb="168" eb="170">
      <t>ソウシン</t>
    </rPh>
    <rPh sb="193" eb="194">
      <t>トウ</t>
    </rPh>
    <rPh sb="195" eb="197">
      <t>ホゾン</t>
    </rPh>
    <rPh sb="203" eb="205">
      <t>テンプ</t>
    </rPh>
    <rPh sb="207" eb="209">
      <t>ソウシン</t>
    </rPh>
    <rPh sb="224" eb="225">
      <t>サイ</t>
    </rPh>
    <rPh sb="226" eb="229">
      <t>ガッコウメイ</t>
    </rPh>
    <rPh sb="230" eb="233">
      <t>シドウシャ</t>
    </rPh>
    <rPh sb="233" eb="234">
      <t>メイ</t>
    </rPh>
    <rPh sb="236" eb="237">
      <t>ワス</t>
    </rPh>
    <rPh sb="240" eb="242">
      <t>キサイ</t>
    </rPh>
    <rPh sb="243" eb="244">
      <t>ネガ</t>
    </rPh>
    <rPh sb="253" eb="256">
      <t>カスイレン</t>
    </rPh>
    <rPh sb="256" eb="258">
      <t>ジュシン</t>
    </rPh>
    <rPh sb="258" eb="260">
      <t>センヨウ</t>
    </rPh>
    <phoneticPr fontId="1"/>
  </si>
  <si>
    <t>←1部200円。指導者，顧問用は贈呈します。出演者は全員購入することとし，部員数を超え
　ないこと。</t>
    <phoneticPr fontId="32"/>
  </si>
  <si>
    <t>ふりがな</t>
  </si>
  <si>
    <t>当団体の演奏について，吹奏楽連盟指定の各社により録音･写真撮影･ビデオ収録・販売されることを</t>
  </si>
  <si>
    <t>プログラムに団体名，指揮者名，出演者名が記載されることを</t>
  </si>
  <si>
    <t>〒</t>
  </si>
  <si>
    <t>ドラムメジャー</t>
    <phoneticPr fontId="21"/>
  </si>
  <si>
    <t>参加人員</t>
    <rPh sb="0" eb="2">
      <t>さんか</t>
    </rPh>
    <rPh sb="2" eb="4">
      <t>じんいん</t>
    </rPh>
    <phoneticPr fontId="8" type="Hiragana"/>
  </si>
  <si>
    <t>人</t>
    <rPh sb="0" eb="1">
      <t>にん</t>
    </rPh>
    <phoneticPr fontId="8" type="Hiragana"/>
  </si>
  <si>
    <t>※この書類の提出期限は，8月5日(月) 17時00分です。（郵送必着）</t>
    <rPh sb="3" eb="5">
      <t>しょるい</t>
    </rPh>
    <rPh sb="6" eb="8">
      <t>ていしゅつ</t>
    </rPh>
    <rPh sb="8" eb="10">
      <t>きげん</t>
    </rPh>
    <rPh sb="13" eb="14">
      <t>/</t>
    </rPh>
    <rPh sb="17" eb="18">
      <t>つき</t>
    </rPh>
    <rPh sb="22" eb="23">
      <t>じ</t>
    </rPh>
    <rPh sb="25" eb="26">
      <t>ふん</t>
    </rPh>
    <rPh sb="30" eb="32">
      <t>ゆうそう</t>
    </rPh>
    <rPh sb="32" eb="34">
      <t>ひっちゃく</t>
    </rPh>
    <phoneticPr fontId="8" type="Hiragana"/>
  </si>
  <si>
    <t>　小学生バンドフェスティバル(マーチング部門)に出場する団体のみ提出してください。
大型楽器等（ピットパーカッション）の位置・手具等の配置など正確に書いてください。</t>
    <rPh sb="3" eb="4">
      <t>セイ</t>
    </rPh>
    <rPh sb="20" eb="22">
      <t>ブモン</t>
    </rPh>
    <phoneticPr fontId="29"/>
  </si>
  <si>
    <r>
      <t>指導責任者を含め，引率関係</t>
    </r>
    <r>
      <rPr>
        <u/>
        <sz val="8"/>
        <color theme="0" tint="-0.249977111117893"/>
        <rFont val="UD デジタル 教科書体 NP-R"/>
        <family val="1"/>
        <charset val="128"/>
      </rPr>
      <t xml:space="preserve">3本まで
</t>
    </r>
    <r>
      <rPr>
        <sz val="8"/>
        <color theme="0" tint="-0.249977111117893"/>
        <rFont val="UD デジタル 教科書体 NP-R"/>
        <family val="1"/>
        <charset val="128"/>
      </rPr>
      <t>(プログラム付，無料）</t>
    </r>
    <rPh sb="0" eb="2">
      <t>シドウ</t>
    </rPh>
    <rPh sb="2" eb="5">
      <t>セキニンシャ</t>
    </rPh>
    <rPh sb="6" eb="7">
      <t>フク</t>
    </rPh>
    <rPh sb="9" eb="11">
      <t>インソツ</t>
    </rPh>
    <rPh sb="11" eb="13">
      <t>カンケイ</t>
    </rPh>
    <rPh sb="14" eb="15">
      <t>ボン</t>
    </rPh>
    <rPh sb="24" eb="25">
      <t>ツキ</t>
    </rPh>
    <rPh sb="26" eb="28">
      <t>ムリョウ</t>
    </rPh>
    <phoneticPr fontId="29"/>
  </si>
  <si>
    <r>
      <t>県吹奏楽連盟FAX番号　　</t>
    </r>
    <r>
      <rPr>
        <sz val="16"/>
        <color theme="0" tint="-0.249977111117893"/>
        <rFont val="UD デジタル 教科書体 NP-R"/>
        <family val="1"/>
        <charset val="128"/>
      </rPr>
      <t>（０９９）２１３－４００５</t>
    </r>
    <rPh sb="0" eb="1">
      <t>ケン</t>
    </rPh>
    <rPh sb="1" eb="6">
      <t>スイソウガクレンメイ</t>
    </rPh>
    <rPh sb="9" eb="11">
      <t>バンゴウ</t>
    </rPh>
    <phoneticPr fontId="31"/>
  </si>
  <si>
    <r>
      <rPr>
        <sz val="14"/>
        <color theme="0" tint="-0.249977111117893"/>
        <rFont val="UD デジタル 教科書体 NP-R"/>
        <family val="1"/>
        <charset val="128"/>
      </rPr>
      <t>※提出書類変更届</t>
    </r>
    <r>
      <rPr>
        <sz val="11"/>
        <color theme="0" tint="-0.249977111117893"/>
        <rFont val="UD デジタル 教科書体 NP-R"/>
        <family val="1"/>
        <charset val="128"/>
      </rPr>
      <t>(物品申込み，プログラム内容等）</t>
    </r>
    <rPh sb="1" eb="3">
      <t>テイシュツ</t>
    </rPh>
    <rPh sb="3" eb="5">
      <t>ショルイ</t>
    </rPh>
    <rPh sb="5" eb="8">
      <t>ヘンコウトドケ</t>
    </rPh>
    <rPh sb="9" eb="11">
      <t>ブッピン</t>
    </rPh>
    <rPh sb="11" eb="13">
      <t>モウシコ</t>
    </rPh>
    <rPh sb="20" eb="23">
      <t>ナイヨウトウ</t>
    </rPh>
    <phoneticPr fontId="31"/>
  </si>
  <si>
    <r>
      <rPr>
        <sz val="14"/>
        <color theme="0" tint="-0.249977111117893"/>
        <rFont val="UD デジタル 教科書体 NP-R"/>
        <family val="1"/>
        <charset val="128"/>
      </rPr>
      <t>※前売り券追加申請</t>
    </r>
    <r>
      <rPr>
        <sz val="11"/>
        <color theme="0" tint="-0.249977111117893"/>
        <rFont val="UD デジタル 教科書体 NP-R"/>
        <family val="1"/>
        <charset val="128"/>
      </rPr>
      <t>(申請受理後，郵送いたします）</t>
    </r>
    <rPh sb="1" eb="3">
      <t>マエウ</t>
    </rPh>
    <rPh sb="4" eb="5">
      <t>ケン</t>
    </rPh>
    <rPh sb="5" eb="7">
      <t>ツイカ</t>
    </rPh>
    <rPh sb="7" eb="9">
      <t>シンセイ</t>
    </rPh>
    <rPh sb="10" eb="12">
      <t>シンセイ</t>
    </rPh>
    <rPh sb="12" eb="14">
      <t>ジュリ</t>
    </rPh>
    <rPh sb="14" eb="15">
      <t>ゴ</t>
    </rPh>
    <rPh sb="16" eb="18">
      <t>ユウソウ</t>
    </rPh>
    <phoneticPr fontId="31"/>
  </si>
  <si>
    <t>本日の支払い総計（Ａ＋Ｂ）</t>
    <rPh sb="0" eb="2">
      <t>ホンジツ</t>
    </rPh>
    <rPh sb="3" eb="5">
      <t>シハライ</t>
    </rPh>
    <rPh sb="6" eb="8">
      <t>ソウケイ</t>
    </rPh>
    <phoneticPr fontId="21"/>
  </si>
  <si>
    <t>←この部分は，8月５日の代表者会議で決定しますので，それまでは未記入で結構です。</t>
    <rPh sb="3" eb="5">
      <t>ブブン</t>
    </rPh>
    <rPh sb="8" eb="9">
      <t>ガツ</t>
    </rPh>
    <rPh sb="10" eb="11">
      <t>ヒ</t>
    </rPh>
    <rPh sb="12" eb="15">
      <t>ダイヒョウシャ</t>
    </rPh>
    <rPh sb="15" eb="17">
      <t>カイギ</t>
    </rPh>
    <rPh sb="18" eb="20">
      <t>ケッテイ</t>
    </rPh>
    <rPh sb="31" eb="34">
      <t>ミキニュウ</t>
    </rPh>
    <rPh sb="35" eb="37">
      <t>ケッコウ</t>
    </rPh>
    <phoneticPr fontId="32"/>
  </si>
  <si>
    <t>令和６年</t>
    <rPh sb="0" eb="2">
      <t>れいわ</t>
    </rPh>
    <rPh sb="3" eb="4">
      <t>ねん</t>
    </rPh>
    <phoneticPr fontId="8" type="Hiragana"/>
  </si>
  <si>
    <t>部門</t>
    <rPh sb="0" eb="2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</si>
</sst>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ggge&quot;年&quot;"/>
    <numFmt numFmtId="177" formatCode="#,##0\ &quot;回&quot;"/>
    <numFmt numFmtId="178" formatCode="d&quot;日&quot;"/>
    <numFmt numFmtId="179" formatCode="General\ \ &quot;名&quot;"/>
    <numFmt numFmtId="180" formatCode="General\ \ &quot;冊&quot;"/>
    <numFmt numFmtId="181" formatCode="General\ \ &quot;個&quot;"/>
    <numFmt numFmtId="182" formatCode="&quot;¥&quot;#,##0\ \ &quot;×&quot;;[Red]&quot;¥&quot;\-#,##0\ "/>
    <numFmt numFmtId="183" formatCode="&quot;×  &quot;&quot;¥&quot;#,##0\ &quot;＝&quot;;"/>
    <numFmt numFmtId="184" formatCode="General\ \ &quot;枚&quot;"/>
  </numFmts>
  <fonts count="1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.7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9"/>
      <name val="ＭＳ Ｐゴシック"/>
      <family val="3"/>
      <charset val="128"/>
    </font>
    <font>
      <sz val="6.5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1"/>
      <color theme="0"/>
      <name val="ＭＳ ゴシック"/>
      <family val="3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  <font>
      <sz val="11"/>
      <color theme="8" tint="0.79998168889431442"/>
      <name val="UD デジタル 教科書体 NP-R"/>
      <family val="1"/>
      <charset val="128"/>
    </font>
    <font>
      <b/>
      <sz val="11"/>
      <color rgb="FFFF0000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indexed="8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sz val="18"/>
      <name val="UD デジタル 教科書体 NP-R"/>
      <family val="1"/>
      <charset val="128"/>
    </font>
    <font>
      <b/>
      <sz val="9.8000000000000007"/>
      <name val="UD デジタル 教科書体 NP-R"/>
      <family val="1"/>
      <charset val="128"/>
    </font>
    <font>
      <b/>
      <sz val="9.9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26"/>
      <color theme="1"/>
      <name val="UD デジタル 教科書体 NP-R"/>
      <family val="1"/>
      <charset val="128"/>
    </font>
    <font>
      <sz val="22"/>
      <name val="UD デジタル 教科書体 NP-R"/>
      <family val="1"/>
      <charset val="128"/>
    </font>
    <font>
      <b/>
      <sz val="9.5"/>
      <name val="UD デジタル 教科書体 NP-R"/>
      <family val="1"/>
      <charset val="128"/>
    </font>
    <font>
      <b/>
      <sz val="10"/>
      <color theme="0"/>
      <name val="UD デジタル 教科書体 NP-R"/>
      <family val="1"/>
      <charset val="128"/>
    </font>
    <font>
      <b/>
      <sz val="10"/>
      <color theme="1"/>
      <name val="UD デジタル 教科書体 NP-R"/>
      <family val="1"/>
      <charset val="128"/>
    </font>
    <font>
      <sz val="1"/>
      <name val="UD デジタル 教科書体 NP-R"/>
      <family val="1"/>
      <charset val="128"/>
    </font>
    <font>
      <b/>
      <sz val="10"/>
      <name val="UD デジタル 教科書体 NP-R"/>
      <family val="1"/>
      <charset val="128"/>
    </font>
    <font>
      <b/>
      <sz val="10.1"/>
      <name val="UD デジタル 教科書体 NP-R"/>
      <family val="1"/>
      <charset val="128"/>
    </font>
    <font>
      <b/>
      <sz val="13"/>
      <name val="UD デジタル 教科書体 NP-R"/>
      <family val="1"/>
      <charset val="128"/>
    </font>
    <font>
      <sz val="11.1"/>
      <name val="UD デジタル 教科書体 NP-R"/>
      <family val="1"/>
      <charset val="128"/>
    </font>
    <font>
      <b/>
      <sz val="28"/>
      <color theme="1"/>
      <name val="UD デジタル 教科書体 NP-R"/>
      <family val="1"/>
      <charset val="128"/>
    </font>
    <font>
      <sz val="18"/>
      <color theme="1"/>
      <name val="UD デジタル 教科書体 NP-R"/>
      <family val="1"/>
      <charset val="128"/>
    </font>
    <font>
      <b/>
      <sz val="18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sz val="9"/>
      <color indexed="8"/>
      <name val="UD デジタル 教科書体 NP-R"/>
      <family val="1"/>
      <charset val="128"/>
    </font>
    <font>
      <b/>
      <sz val="24"/>
      <color theme="1"/>
      <name val="UD デジタル 教科書体 NP-R"/>
      <family val="1"/>
      <charset val="128"/>
    </font>
    <font>
      <b/>
      <sz val="12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b/>
      <sz val="13"/>
      <name val="ＭＳ Ｐゴシック"/>
      <family val="3"/>
      <charset val="128"/>
      <scheme val="minor"/>
    </font>
    <font>
      <b/>
      <sz val="13"/>
      <color indexed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22"/>
      <color theme="1"/>
      <name val="UD デジタル 教科書体 NP-R"/>
      <family val="1"/>
      <charset val="128"/>
    </font>
    <font>
      <sz val="11"/>
      <color theme="0" tint="-0.249977111117893"/>
      <name val="UD デジタル 教科書体 NP-R"/>
      <family val="1"/>
      <charset val="128"/>
    </font>
    <font>
      <sz val="12"/>
      <color theme="0" tint="-0.249977111117893"/>
      <name val="UD デジタル 教科書体 NP-R"/>
      <family val="1"/>
      <charset val="128"/>
    </font>
    <font>
      <sz val="18"/>
      <color theme="0" tint="-0.249977111117893"/>
      <name val="UD デジタル 教科書体 NP-R"/>
      <family val="1"/>
      <charset val="128"/>
    </font>
    <font>
      <b/>
      <sz val="11"/>
      <color theme="0" tint="-0.249977111117893"/>
      <name val="UD デジタル 教科書体 NP-R"/>
      <family val="1"/>
      <charset val="128"/>
    </font>
    <font>
      <b/>
      <sz val="10"/>
      <color theme="0" tint="-0.249977111117893"/>
      <name val="UD デジタル 教科書体 NP-R"/>
      <family val="1"/>
      <charset val="128"/>
    </font>
    <font>
      <sz val="8"/>
      <color theme="0" tint="-0.249977111117893"/>
      <name val="UD デジタル 教科書体 NP-R"/>
      <family val="1"/>
      <charset val="128"/>
    </font>
    <font>
      <u/>
      <sz val="8"/>
      <color theme="0" tint="-0.249977111117893"/>
      <name val="UD デジタル 教科書体 NP-R"/>
      <family val="1"/>
      <charset val="128"/>
    </font>
    <font>
      <b/>
      <sz val="24"/>
      <color theme="0" tint="-0.249977111117893"/>
      <name val="UD デジタル 教科書体 NP-R"/>
      <family val="1"/>
      <charset val="128"/>
    </font>
    <font>
      <b/>
      <sz val="14"/>
      <color theme="0" tint="-0.249977111117893"/>
      <name val="UD デジタル 教科書体 NP-R"/>
      <family val="1"/>
      <charset val="128"/>
    </font>
    <font>
      <b/>
      <sz val="28"/>
      <color theme="0" tint="-0.249977111117893"/>
      <name val="UD デジタル 教科書体 NP-R"/>
      <family val="1"/>
      <charset val="128"/>
    </font>
    <font>
      <sz val="16"/>
      <color theme="0" tint="-0.249977111117893"/>
      <name val="UD デジタル 教科書体 NP-R"/>
      <family val="1"/>
      <charset val="128"/>
    </font>
    <font>
      <sz val="14"/>
      <color theme="0" tint="-0.249977111117893"/>
      <name val="UD デジタル 教科書体 NP-R"/>
      <family val="1"/>
      <charset val="128"/>
    </font>
    <font>
      <sz val="10"/>
      <color theme="0" tint="-0.249977111117893"/>
      <name val="UD デジタル 教科書体 NP-R"/>
      <family val="1"/>
      <charset val="128"/>
    </font>
    <font>
      <b/>
      <sz val="12"/>
      <color theme="0" tint="-0.249977111117893"/>
      <name val="UD デジタル 教科書体 NP-R"/>
      <family val="1"/>
      <charset val="128"/>
    </font>
    <font>
      <sz val="26"/>
      <color theme="0" tint="-0.249977111117893"/>
      <name val="UD デジタル 教科書体 NP-R"/>
      <family val="1"/>
      <charset val="128"/>
    </font>
    <font>
      <sz val="24"/>
      <color theme="0" tint="-0.249977111117893"/>
      <name val="UD デジタル 教科書体 NP-R"/>
      <family val="1"/>
      <charset val="128"/>
    </font>
    <font>
      <sz val="20"/>
      <color theme="1"/>
      <name val="UD デジタル 教科書体 NP-R"/>
      <family val="1"/>
      <charset val="128"/>
    </font>
    <font>
      <sz val="20"/>
      <name val="UD デジタル 教科書体 NP-R"/>
      <family val="1"/>
      <charset val="128"/>
    </font>
    <font>
      <b/>
      <sz val="16"/>
      <name val="UD デジタル 教科書体 NP-R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/>
    <xf numFmtId="0" fontId="4" fillId="0" borderId="0"/>
  </cellStyleXfs>
  <cellXfs count="9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0" fillId="0" borderId="0" xfId="0" applyAlignment="1">
      <alignment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7" fillId="0" borderId="21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0" fillId="0" borderId="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56" fontId="35" fillId="0" borderId="0" xfId="0" applyNumberFormat="1" applyFont="1">
      <alignment vertical="center"/>
    </xf>
    <xf numFmtId="0" fontId="37" fillId="0" borderId="0" xfId="0" applyFont="1" applyAlignment="1">
      <alignment horizontal="right" vertical="top"/>
    </xf>
    <xf numFmtId="0" fontId="41" fillId="0" borderId="0" xfId="0" applyFo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right"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 textRotation="255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 textRotation="255"/>
    </xf>
    <xf numFmtId="0" fontId="44" fillId="0" borderId="0" xfId="0" applyFo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>
      <alignment vertical="center"/>
    </xf>
    <xf numFmtId="0" fontId="44" fillId="0" borderId="0" xfId="0" applyFont="1" applyAlignment="1">
      <alignment horizontal="center" vertical="center" textRotation="255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24" xfId="0" applyFont="1" applyBorder="1" applyAlignment="1">
      <alignment horizontal="right" vertical="center"/>
    </xf>
    <xf numFmtId="0" fontId="43" fillId="0" borderId="25" xfId="0" applyFont="1" applyBorder="1">
      <alignment vertical="center"/>
    </xf>
    <xf numFmtId="0" fontId="44" fillId="0" borderId="25" xfId="0" applyFont="1" applyBorder="1" applyAlignment="1">
      <alignment horizontal="center" vertical="center" textRotation="255"/>
    </xf>
    <xf numFmtId="0" fontId="45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right" vertical="center"/>
    </xf>
    <xf numFmtId="0" fontId="45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right" vertical="center"/>
    </xf>
    <xf numFmtId="0" fontId="43" fillId="0" borderId="30" xfId="0" applyFont="1" applyBorder="1">
      <alignment vertical="center"/>
    </xf>
    <xf numFmtId="0" fontId="44" fillId="0" borderId="30" xfId="0" applyFont="1" applyBorder="1" applyAlignment="1">
      <alignment horizontal="center" vertical="center" textRotation="255"/>
    </xf>
    <xf numFmtId="0" fontId="45" fillId="0" borderId="3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4" fillId="0" borderId="0" xfId="7"/>
    <xf numFmtId="0" fontId="4" fillId="0" borderId="0" xfId="6"/>
    <xf numFmtId="0" fontId="4" fillId="0" borderId="0" xfId="3">
      <alignment vertical="center"/>
    </xf>
    <xf numFmtId="0" fontId="4" fillId="0" borderId="10" xfId="7" applyBorder="1" applyAlignment="1">
      <alignment horizontal="center"/>
    </xf>
    <xf numFmtId="0" fontId="4" fillId="0" borderId="5" xfId="7" applyBorder="1"/>
    <xf numFmtId="0" fontId="11" fillId="0" borderId="4" xfId="7" applyFont="1" applyBorder="1" applyAlignment="1">
      <alignment horizontal="left" vertical="top"/>
    </xf>
    <xf numFmtId="0" fontId="11" fillId="0" borderId="0" xfId="7" applyFont="1" applyAlignment="1">
      <alignment horizontal="left" vertical="top"/>
    </xf>
    <xf numFmtId="0" fontId="11" fillId="0" borderId="11" xfId="7" applyFont="1" applyBorder="1" applyAlignment="1">
      <alignment horizontal="left" vertical="top"/>
    </xf>
    <xf numFmtId="0" fontId="11" fillId="0" borderId="32" xfId="7" applyFont="1" applyBorder="1" applyAlignment="1">
      <alignment horizontal="left" vertical="top"/>
    </xf>
    <xf numFmtId="0" fontId="11" fillId="0" borderId="19" xfId="7" applyFont="1" applyBorder="1" applyAlignment="1">
      <alignment horizontal="left" vertical="top"/>
    </xf>
    <xf numFmtId="0" fontId="4" fillId="0" borderId="8" xfId="7" applyBorder="1"/>
    <xf numFmtId="0" fontId="22" fillId="0" borderId="0" xfId="7" applyFont="1" applyAlignment="1">
      <alignment horizontal="left" vertical="top"/>
    </xf>
    <xf numFmtId="0" fontId="13" fillId="0" borderId="15" xfId="7" applyFont="1" applyBorder="1" applyAlignment="1">
      <alignment horizontal="center" vertical="center" textRotation="255"/>
    </xf>
    <xf numFmtId="0" fontId="4" fillId="0" borderId="12" xfId="7" applyBorder="1" applyAlignment="1">
      <alignment horizontal="center"/>
    </xf>
    <xf numFmtId="0" fontId="13" fillId="0" borderId="12" xfId="7" applyFont="1" applyBorder="1" applyAlignment="1">
      <alignment horizontal="center" vertical="center" textRotation="255"/>
    </xf>
    <xf numFmtId="0" fontId="4" fillId="0" borderId="1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0" xfId="7" applyAlignment="1">
      <alignment horizontal="center"/>
    </xf>
    <xf numFmtId="0" fontId="16" fillId="0" borderId="33" xfId="7" applyFont="1" applyBorder="1" applyAlignment="1">
      <alignment horizontal="center" vertical="center"/>
    </xf>
    <xf numFmtId="0" fontId="24" fillId="0" borderId="15" xfId="5" applyFont="1" applyBorder="1" applyAlignment="1">
      <alignment horizontal="center" vertical="center"/>
    </xf>
    <xf numFmtId="0" fontId="24" fillId="0" borderId="34" xfId="5" applyFont="1" applyBorder="1" applyAlignment="1">
      <alignment horizontal="center" vertical="center"/>
    </xf>
    <xf numFmtId="0" fontId="24" fillId="0" borderId="16" xfId="5" applyFont="1" applyBorder="1" applyAlignment="1">
      <alignment horizontal="center" vertical="center"/>
    </xf>
    <xf numFmtId="0" fontId="16" fillId="0" borderId="35" xfId="7" applyFont="1" applyBorder="1" applyAlignment="1">
      <alignment horizontal="center" vertical="center"/>
    </xf>
    <xf numFmtId="0" fontId="24" fillId="0" borderId="17" xfId="5" applyFont="1" applyBorder="1" applyAlignment="1">
      <alignment horizontal="center" vertical="center"/>
    </xf>
    <xf numFmtId="0" fontId="24" fillId="0" borderId="36" xfId="5" applyFont="1" applyBorder="1" applyAlignment="1">
      <alignment horizontal="center" vertical="center"/>
    </xf>
    <xf numFmtId="0" fontId="24" fillId="0" borderId="18" xfId="5" applyFont="1" applyBorder="1" applyAlignment="1">
      <alignment horizontal="center" vertical="center"/>
    </xf>
    <xf numFmtId="0" fontId="3" fillId="0" borderId="20" xfId="7" applyFont="1" applyBorder="1" applyAlignment="1">
      <alignment horizontal="center"/>
    </xf>
    <xf numFmtId="0" fontId="3" fillId="0" borderId="10" xfId="7" applyFont="1" applyBorder="1" applyAlignment="1">
      <alignment horizontal="center"/>
    </xf>
    <xf numFmtId="0" fontId="16" fillId="0" borderId="37" xfId="7" applyFont="1" applyBorder="1" applyAlignment="1">
      <alignment horizontal="center" vertical="center"/>
    </xf>
    <xf numFmtId="0" fontId="34" fillId="0" borderId="0" xfId="6" applyFont="1"/>
    <xf numFmtId="0" fontId="4" fillId="0" borderId="17" xfId="7" applyBorder="1"/>
    <xf numFmtId="0" fontId="4" fillId="0" borderId="38" xfId="7" applyBorder="1"/>
    <xf numFmtId="0" fontId="23" fillId="0" borderId="39" xfId="7" applyFont="1" applyBorder="1"/>
    <xf numFmtId="0" fontId="23" fillId="0" borderId="32" xfId="7" applyFont="1" applyBorder="1"/>
    <xf numFmtId="0" fontId="23" fillId="0" borderId="38" xfId="7" applyFont="1" applyBorder="1"/>
    <xf numFmtId="0" fontId="23" fillId="0" borderId="40" xfId="7" applyFont="1" applyBorder="1"/>
    <xf numFmtId="0" fontId="4" fillId="0" borderId="11" xfId="7" applyBorder="1" applyAlignment="1">
      <alignment horizontal="center" vertical="center"/>
    </xf>
    <xf numFmtId="0" fontId="4" fillId="0" borderId="41" xfId="7" applyBorder="1" applyAlignment="1">
      <alignment horizontal="center" vertical="center"/>
    </xf>
    <xf numFmtId="0" fontId="4" fillId="0" borderId="38" xfId="7" applyBorder="1" applyAlignment="1">
      <alignment horizontal="center" vertical="center"/>
    </xf>
    <xf numFmtId="0" fontId="14" fillId="0" borderId="0" xfId="7" applyFont="1"/>
    <xf numFmtId="0" fontId="4" fillId="0" borderId="11" xfId="7" applyBorder="1" applyAlignment="1">
      <alignment horizontal="center"/>
    </xf>
    <xf numFmtId="0" fontId="4" fillId="0" borderId="38" xfId="7" applyBorder="1" applyAlignment="1">
      <alignment horizontal="center"/>
    </xf>
    <xf numFmtId="0" fontId="4" fillId="0" borderId="11" xfId="7" applyBorder="1"/>
    <xf numFmtId="0" fontId="23" fillId="0" borderId="15" xfId="7" applyFont="1" applyBorder="1"/>
    <xf numFmtId="0" fontId="12" fillId="0" borderId="0" xfId="7" applyFont="1" applyAlignment="1">
      <alignment horizontal="left"/>
    </xf>
    <xf numFmtId="0" fontId="25" fillId="0" borderId="0" xfId="6" applyFont="1"/>
    <xf numFmtId="0" fontId="4" fillId="0" borderId="10" xfId="7" applyBorder="1"/>
    <xf numFmtId="0" fontId="4" fillId="0" borderId="39" xfId="7" applyBorder="1" applyAlignment="1">
      <alignment horizontal="left" vertical="center"/>
    </xf>
    <xf numFmtId="0" fontId="4" fillId="0" borderId="32" xfId="7" applyBorder="1" applyAlignment="1">
      <alignment horizontal="left" vertical="center"/>
    </xf>
    <xf numFmtId="0" fontId="4" fillId="0" borderId="38" xfId="7" applyBorder="1" applyAlignment="1">
      <alignment horizontal="left" vertical="center"/>
    </xf>
    <xf numFmtId="0" fontId="4" fillId="0" borderId="0" xfId="7" applyAlignment="1">
      <alignment horizontal="left" vertical="center"/>
    </xf>
    <xf numFmtId="0" fontId="23" fillId="0" borderId="0" xfId="7" applyFont="1"/>
    <xf numFmtId="0" fontId="4" fillId="0" borderId="39" xfId="7" applyBorder="1"/>
    <xf numFmtId="0" fontId="4" fillId="0" borderId="32" xfId="7" applyBorder="1"/>
    <xf numFmtId="0" fontId="47" fillId="0" borderId="9" xfId="0" applyFont="1" applyBorder="1" applyAlignment="1">
      <alignment horizontal="center" vertical="center"/>
    </xf>
    <xf numFmtId="178" fontId="48" fillId="0" borderId="0" xfId="0" applyNumberFormat="1" applyFont="1">
      <alignment vertical="center"/>
    </xf>
    <xf numFmtId="0" fontId="48" fillId="0" borderId="0" xfId="0" applyFont="1" applyAlignment="1">
      <alignment horizontal="center" vertical="center"/>
    </xf>
    <xf numFmtId="178" fontId="48" fillId="0" borderId="0" xfId="0" applyNumberFormat="1" applyFont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56" fontId="47" fillId="0" borderId="11" xfId="0" applyNumberFormat="1" applyFont="1" applyBorder="1" applyAlignment="1">
      <alignment horizontal="right" vertical="center"/>
    </xf>
    <xf numFmtId="178" fontId="47" fillId="0" borderId="11" xfId="0" applyNumberFormat="1" applyFont="1" applyBorder="1">
      <alignment vertical="center"/>
    </xf>
    <xf numFmtId="0" fontId="44" fillId="0" borderId="1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9" fillId="0" borderId="0" xfId="0" applyFont="1">
      <alignment vertical="center"/>
    </xf>
    <xf numFmtId="0" fontId="48" fillId="0" borderId="9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 applyProtection="1">
      <alignment horizontal="center" vertical="center"/>
      <protection locked="0"/>
    </xf>
    <xf numFmtId="0" fontId="35" fillId="0" borderId="40" xfId="0" applyFont="1" applyBorder="1" applyAlignment="1" applyProtection="1">
      <alignment horizontal="center" vertical="center"/>
      <protection locked="0"/>
    </xf>
    <xf numFmtId="56" fontId="35" fillId="0" borderId="11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left" vertical="top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35" fillId="0" borderId="18" xfId="0" applyFont="1" applyBorder="1">
      <alignment vertical="center"/>
    </xf>
    <xf numFmtId="0" fontId="35" fillId="0" borderId="9" xfId="0" applyFont="1" applyBorder="1">
      <alignment vertical="center"/>
    </xf>
    <xf numFmtId="56" fontId="35" fillId="0" borderId="9" xfId="0" applyNumberFormat="1" applyFont="1" applyBorder="1" applyAlignment="1">
      <alignment horizontal="center" vertical="center"/>
    </xf>
    <xf numFmtId="0" fontId="46" fillId="0" borderId="48" xfId="0" applyFont="1" applyBorder="1" applyAlignment="1" applyProtection="1">
      <alignment horizontal="center" vertical="center"/>
      <protection locked="0"/>
    </xf>
    <xf numFmtId="0" fontId="52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right"/>
    </xf>
    <xf numFmtId="0" fontId="46" fillId="0" borderId="22" xfId="0" applyFont="1" applyBorder="1" applyAlignment="1" applyProtection="1">
      <alignment horizontal="center" vertical="center"/>
      <protection locked="0"/>
    </xf>
    <xf numFmtId="0" fontId="57" fillId="0" borderId="0" xfId="0" applyFont="1">
      <alignment vertical="center"/>
    </xf>
    <xf numFmtId="0" fontId="57" fillId="0" borderId="0" xfId="0" applyFont="1" applyAlignment="1">
      <alignment vertical="center" textRotation="255"/>
    </xf>
    <xf numFmtId="0" fontId="57" fillId="2" borderId="15" xfId="0" applyFont="1" applyFill="1" applyBorder="1">
      <alignment vertical="center"/>
    </xf>
    <xf numFmtId="0" fontId="57" fillId="0" borderId="0" xfId="0" applyFont="1" applyProtection="1">
      <alignment vertical="center"/>
      <protection locked="0"/>
    </xf>
    <xf numFmtId="0" fontId="57" fillId="2" borderId="51" xfId="0" applyFont="1" applyFill="1" applyBorder="1">
      <alignment vertical="center"/>
    </xf>
    <xf numFmtId="0" fontId="57" fillId="2" borderId="17" xfId="0" applyFont="1" applyFill="1" applyBorder="1">
      <alignment vertical="center"/>
    </xf>
    <xf numFmtId="0" fontId="57" fillId="3" borderId="10" xfId="0" applyFont="1" applyFill="1" applyBorder="1" applyProtection="1">
      <alignment vertical="center"/>
      <protection locked="0"/>
    </xf>
    <xf numFmtId="0" fontId="57" fillId="0" borderId="10" xfId="0" applyFont="1" applyBorder="1">
      <alignment vertical="center"/>
    </xf>
    <xf numFmtId="0" fontId="57" fillId="3" borderId="25" xfId="0" applyFont="1" applyFill="1" applyBorder="1" applyProtection="1">
      <alignment vertical="center"/>
      <protection locked="0"/>
    </xf>
    <xf numFmtId="0" fontId="57" fillId="0" borderId="25" xfId="0" applyFont="1" applyBorder="1">
      <alignment vertical="center"/>
    </xf>
    <xf numFmtId="0" fontId="57" fillId="2" borderId="11" xfId="0" applyFont="1" applyFill="1" applyBorder="1">
      <alignment vertical="center"/>
    </xf>
    <xf numFmtId="0" fontId="57" fillId="3" borderId="108" xfId="0" applyFont="1" applyFill="1" applyBorder="1" applyProtection="1">
      <alignment vertical="center"/>
      <protection locked="0"/>
    </xf>
    <xf numFmtId="0" fontId="57" fillId="0" borderId="109" xfId="0" applyFont="1" applyBorder="1">
      <alignment vertical="center"/>
    </xf>
    <xf numFmtId="0" fontId="57" fillId="3" borderId="109" xfId="0" applyFont="1" applyFill="1" applyBorder="1" applyProtection="1">
      <alignment vertical="center"/>
      <protection locked="0"/>
    </xf>
    <xf numFmtId="0" fontId="57" fillId="0" borderId="110" xfId="0" applyFont="1" applyBorder="1">
      <alignment vertical="center"/>
    </xf>
    <xf numFmtId="0" fontId="61" fillId="2" borderId="51" xfId="0" applyFont="1" applyFill="1" applyBorder="1" applyAlignment="1">
      <alignment vertical="center" wrapText="1"/>
    </xf>
    <xf numFmtId="0" fontId="61" fillId="2" borderId="17" xfId="0" applyFont="1" applyFill="1" applyBorder="1" applyAlignment="1">
      <alignment vertical="center" wrapText="1"/>
    </xf>
    <xf numFmtId="0" fontId="57" fillId="2" borderId="12" xfId="0" applyFont="1" applyFill="1" applyBorder="1" applyAlignment="1">
      <alignment vertical="center" wrapText="1"/>
    </xf>
    <xf numFmtId="0" fontId="62" fillId="3" borderId="0" xfId="0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/>
    </xf>
    <xf numFmtId="0" fontId="57" fillId="2" borderId="17" xfId="0" applyFont="1" applyFill="1" applyBorder="1" applyAlignment="1">
      <alignment vertical="center" shrinkToFit="1"/>
    </xf>
    <xf numFmtId="0" fontId="57" fillId="0" borderId="52" xfId="0" applyFont="1" applyBorder="1">
      <alignment vertical="center"/>
    </xf>
    <xf numFmtId="0" fontId="57" fillId="0" borderId="21" xfId="0" applyFont="1" applyBorder="1">
      <alignment vertical="center"/>
    </xf>
    <xf numFmtId="0" fontId="57" fillId="0" borderId="0" xfId="0" applyFont="1" applyAlignment="1">
      <alignment horizontal="center" vertical="center" textRotation="255"/>
    </xf>
    <xf numFmtId="0" fontId="57" fillId="0" borderId="0" xfId="0" applyFont="1" applyAlignment="1">
      <alignment vertical="center" textRotation="255" wrapText="1"/>
    </xf>
    <xf numFmtId="0" fontId="57" fillId="0" borderId="16" xfId="0" applyFont="1" applyBorder="1">
      <alignment vertical="center"/>
    </xf>
    <xf numFmtId="0" fontId="57" fillId="0" borderId="50" xfId="0" applyFont="1" applyBorder="1">
      <alignment vertical="center"/>
    </xf>
    <xf numFmtId="0" fontId="57" fillId="0" borderId="18" xfId="0" applyFont="1" applyBorder="1">
      <alignment vertical="center"/>
    </xf>
    <xf numFmtId="0" fontId="57" fillId="0" borderId="0" xfId="0" applyFont="1" applyAlignment="1" applyProtection="1">
      <alignment vertical="center" textRotation="255"/>
      <protection locked="0"/>
    </xf>
    <xf numFmtId="0" fontId="61" fillId="0" borderId="44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 wrapText="1"/>
    </xf>
    <xf numFmtId="0" fontId="64" fillId="0" borderId="0" xfId="0" applyFont="1">
      <alignment vertical="center"/>
    </xf>
    <xf numFmtId="0" fontId="57" fillId="0" borderId="0" xfId="0" applyFont="1" applyAlignment="1">
      <alignment horizontal="distributed" vertical="center"/>
    </xf>
    <xf numFmtId="0" fontId="57" fillId="0" borderId="0" xfId="0" applyFont="1" applyAlignment="1"/>
    <xf numFmtId="0" fontId="63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70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57" fillId="0" borderId="9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78" fillId="0" borderId="0" xfId="0" applyFont="1" applyAlignment="1">
      <alignment vertical="top" wrapText="1"/>
    </xf>
    <xf numFmtId="0" fontId="66" fillId="0" borderId="21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vertical="top"/>
    </xf>
    <xf numFmtId="0" fontId="83" fillId="0" borderId="0" xfId="0" applyFont="1" applyAlignment="1">
      <alignment horizontal="center" vertical="center"/>
    </xf>
    <xf numFmtId="0" fontId="64" fillId="0" borderId="9" xfId="0" applyFont="1" applyBorder="1" applyAlignment="1">
      <alignment vertical="center" textRotation="255"/>
    </xf>
    <xf numFmtId="0" fontId="64" fillId="0" borderId="11" xfId="0" applyFont="1" applyBorder="1" applyAlignment="1">
      <alignment horizontal="right" vertical="center"/>
    </xf>
    <xf numFmtId="0" fontId="84" fillId="0" borderId="19" xfId="0" applyFont="1" applyBorder="1" applyAlignment="1">
      <alignment horizontal="center" vertical="center"/>
    </xf>
    <xf numFmtId="0" fontId="64" fillId="0" borderId="0" xfId="0" applyFont="1" applyAlignment="1">
      <alignment vertical="center" textRotation="255"/>
    </xf>
    <xf numFmtId="0" fontId="85" fillId="0" borderId="0" xfId="0" applyFont="1" applyAlignment="1">
      <alignment horizontal="center" vertical="center"/>
    </xf>
    <xf numFmtId="0" fontId="67" fillId="0" borderId="0" xfId="0" applyFont="1">
      <alignment vertical="center"/>
    </xf>
    <xf numFmtId="0" fontId="57" fillId="0" borderId="0" xfId="0" applyFont="1" applyAlignment="1">
      <alignment horizontal="left" vertical="center"/>
    </xf>
    <xf numFmtId="0" fontId="64" fillId="0" borderId="0" xfId="0" applyFont="1" applyAlignment="1">
      <alignment vertical="center" shrinkToFit="1"/>
    </xf>
    <xf numFmtId="0" fontId="66" fillId="0" borderId="0" xfId="0" applyFont="1" applyAlignment="1">
      <alignment horizontal="right" vertical="center"/>
    </xf>
    <xf numFmtId="0" fontId="64" fillId="0" borderId="0" xfId="0" applyFont="1" applyAlignment="1"/>
    <xf numFmtId="0" fontId="57" fillId="0" borderId="24" xfId="0" applyFont="1" applyBorder="1">
      <alignment vertical="center"/>
    </xf>
    <xf numFmtId="0" fontId="57" fillId="0" borderId="26" xfId="0" applyFont="1" applyBorder="1">
      <alignment vertical="center"/>
    </xf>
    <xf numFmtId="0" fontId="57" fillId="0" borderId="27" xfId="0" applyFont="1" applyBorder="1">
      <alignment vertical="center"/>
    </xf>
    <xf numFmtId="0" fontId="57" fillId="0" borderId="15" xfId="0" applyFont="1" applyBorder="1">
      <alignment vertical="center"/>
    </xf>
    <xf numFmtId="0" fontId="57" fillId="0" borderId="20" xfId="0" applyFont="1" applyBorder="1">
      <alignment vertical="center"/>
    </xf>
    <xf numFmtId="0" fontId="57" fillId="0" borderId="28" xfId="0" applyFont="1" applyBorder="1">
      <alignment vertical="center"/>
    </xf>
    <xf numFmtId="0" fontId="57" fillId="0" borderId="12" xfId="0" applyFont="1" applyBorder="1">
      <alignment vertical="center"/>
    </xf>
    <xf numFmtId="0" fontId="57" fillId="0" borderId="17" xfId="0" applyFont="1" applyBorder="1">
      <alignment vertical="center"/>
    </xf>
    <xf numFmtId="0" fontId="57" fillId="0" borderId="29" xfId="0" applyFont="1" applyBorder="1">
      <alignment vertical="center"/>
    </xf>
    <xf numFmtId="0" fontId="57" fillId="0" borderId="30" xfId="0" applyFont="1" applyBorder="1">
      <alignment vertical="center"/>
    </xf>
    <xf numFmtId="0" fontId="57" fillId="0" borderId="31" xfId="0" applyFont="1" applyBorder="1">
      <alignment vertical="center"/>
    </xf>
    <xf numFmtId="0" fontId="83" fillId="0" borderId="0" xfId="0" applyFont="1">
      <alignment vertical="center"/>
    </xf>
    <xf numFmtId="0" fontId="86" fillId="0" borderId="0" xfId="0" applyFont="1">
      <alignment vertical="center"/>
    </xf>
    <xf numFmtId="0" fontId="86" fillId="0" borderId="0" xfId="0" applyFont="1" applyAlignment="1">
      <alignment horizontal="left" vertical="center"/>
    </xf>
    <xf numFmtId="0" fontId="84" fillId="0" borderId="0" xfId="0" applyFont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65" fillId="0" borderId="0" xfId="0" applyFont="1">
      <alignment vertical="center"/>
    </xf>
    <xf numFmtId="0" fontId="64" fillId="0" borderId="0" xfId="0" applyFont="1" applyAlignment="1">
      <alignment horizontal="center" vertical="center" textRotation="255"/>
    </xf>
    <xf numFmtId="0" fontId="57" fillId="0" borderId="9" xfId="0" applyFont="1" applyBorder="1" applyAlignment="1">
      <alignment horizontal="center" vertical="center"/>
    </xf>
    <xf numFmtId="6" fontId="57" fillId="0" borderId="9" xfId="0" applyNumberFormat="1" applyFont="1" applyBorder="1" applyAlignment="1">
      <alignment horizontal="center" vertical="center"/>
    </xf>
    <xf numFmtId="182" fontId="57" fillId="0" borderId="9" xfId="2" applyNumberFormat="1" applyFont="1" applyBorder="1" applyAlignment="1">
      <alignment horizontal="right" vertical="center"/>
    </xf>
    <xf numFmtId="179" fontId="57" fillId="0" borderId="9" xfId="0" applyNumberFormat="1" applyFont="1" applyBorder="1" applyAlignment="1" applyProtection="1">
      <alignment horizontal="center" vertical="center"/>
      <protection locked="0"/>
    </xf>
    <xf numFmtId="6" fontId="57" fillId="0" borderId="9" xfId="2" applyFont="1" applyBorder="1" applyAlignment="1">
      <alignment horizontal="center" vertical="center"/>
    </xf>
    <xf numFmtId="180" fontId="57" fillId="0" borderId="9" xfId="0" applyNumberFormat="1" applyFont="1" applyBorder="1" applyAlignment="1" applyProtection="1">
      <alignment horizontal="center" vertical="center"/>
      <protection locked="0"/>
    </xf>
    <xf numFmtId="181" fontId="57" fillId="0" borderId="9" xfId="0" applyNumberFormat="1" applyFont="1" applyBorder="1" applyAlignment="1" applyProtection="1">
      <alignment horizontal="center" vertical="center"/>
      <protection locked="0"/>
    </xf>
    <xf numFmtId="6" fontId="57" fillId="0" borderId="9" xfId="2" applyFont="1" applyBorder="1" applyAlignment="1" applyProtection="1">
      <alignment horizontal="center" vertical="center"/>
      <protection locked="0"/>
    </xf>
    <xf numFmtId="184" fontId="57" fillId="0" borderId="9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64" fillId="0" borderId="21" xfId="0" applyFont="1" applyBorder="1" applyAlignment="1">
      <alignment horizontal="left" vertical="center" wrapText="1"/>
    </xf>
    <xf numFmtId="184" fontId="57" fillId="0" borderId="11" xfId="0" applyNumberFormat="1" applyFont="1" applyBorder="1" applyAlignment="1">
      <alignment horizontal="center" vertical="center"/>
    </xf>
    <xf numFmtId="183" fontId="61" fillId="0" borderId="19" xfId="2" applyNumberFormat="1" applyFont="1" applyBorder="1" applyAlignment="1">
      <alignment horizontal="center" vertical="center"/>
    </xf>
    <xf numFmtId="6" fontId="64" fillId="0" borderId="42" xfId="2" applyFont="1" applyBorder="1" applyAlignment="1">
      <alignment horizontal="center" vertical="center"/>
    </xf>
    <xf numFmtId="0" fontId="63" fillId="0" borderId="0" xfId="0" applyFont="1" applyAlignment="1">
      <alignment shrinkToFit="1"/>
    </xf>
    <xf numFmtId="0" fontId="66" fillId="0" borderId="40" xfId="0" applyFont="1" applyBorder="1" applyAlignment="1">
      <alignment vertical="center" shrinkToFit="1"/>
    </xf>
    <xf numFmtId="0" fontId="66" fillId="0" borderId="113" xfId="0" applyFont="1" applyBorder="1" applyAlignment="1">
      <alignment vertical="center" shrinkToFit="1"/>
    </xf>
    <xf numFmtId="0" fontId="57" fillId="0" borderId="40" xfId="0" applyFont="1" applyBorder="1" applyAlignment="1">
      <alignment horizontal="left" vertical="center" shrinkToFit="1"/>
    </xf>
    <xf numFmtId="0" fontId="36" fillId="0" borderId="0" xfId="0" applyFont="1" applyAlignment="1">
      <alignment horizontal="left" vertical="center"/>
    </xf>
    <xf numFmtId="0" fontId="46" fillId="0" borderId="114" xfId="0" applyFont="1" applyBorder="1" applyAlignment="1" applyProtection="1">
      <alignment horizontal="center" vertical="center"/>
      <protection locked="0"/>
    </xf>
    <xf numFmtId="0" fontId="46" fillId="0" borderId="62" xfId="0" applyFont="1" applyBorder="1" applyAlignment="1" applyProtection="1">
      <alignment horizontal="center" vertical="center"/>
      <protection locked="0"/>
    </xf>
    <xf numFmtId="0" fontId="46" fillId="0" borderId="61" xfId="0" applyFont="1" applyBorder="1" applyAlignment="1" applyProtection="1">
      <alignment horizontal="center" vertical="center"/>
      <protection locked="0"/>
    </xf>
    <xf numFmtId="0" fontId="46" fillId="0" borderId="118" xfId="0" applyFont="1" applyBorder="1" applyAlignment="1" applyProtection="1">
      <alignment horizontal="left" vertical="center"/>
      <protection locked="0"/>
    </xf>
    <xf numFmtId="0" fontId="64" fillId="0" borderId="0" xfId="0" applyFont="1" applyAlignment="1">
      <alignment horizontal="center" vertical="center" shrinkToFit="1"/>
    </xf>
    <xf numFmtId="0" fontId="63" fillId="0" borderId="0" xfId="0" applyFont="1">
      <alignment vertical="center"/>
    </xf>
    <xf numFmtId="0" fontId="35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 applyProtection="1">
      <alignment horizontal="left" vertical="center"/>
      <protection locked="0"/>
    </xf>
    <xf numFmtId="176" fontId="35" fillId="0" borderId="9" xfId="0" applyNumberFormat="1" applyFont="1" applyBorder="1" applyAlignment="1">
      <alignment horizontal="center" vertical="center"/>
    </xf>
    <xf numFmtId="56" fontId="35" fillId="0" borderId="15" xfId="0" applyNumberFormat="1" applyFont="1" applyBorder="1" applyAlignment="1" applyProtection="1">
      <alignment horizontal="center" vertical="center"/>
      <protection locked="0"/>
    </xf>
    <xf numFmtId="56" fontId="35" fillId="0" borderId="17" xfId="0" applyNumberFormat="1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56" fontId="35" fillId="0" borderId="12" xfId="0" applyNumberFormat="1" applyFont="1" applyBorder="1" applyAlignment="1" applyProtection="1">
      <alignment horizontal="center" vertical="center"/>
      <protection locked="0"/>
    </xf>
    <xf numFmtId="0" fontId="35" fillId="0" borderId="2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91" fillId="5" borderId="55" xfId="0" applyFont="1" applyFill="1" applyBorder="1" applyAlignment="1">
      <alignment horizontal="left" vertical="center" wrapText="1"/>
    </xf>
    <xf numFmtId="0" fontId="91" fillId="5" borderId="56" xfId="0" applyFont="1" applyFill="1" applyBorder="1" applyAlignment="1">
      <alignment horizontal="left" vertical="center"/>
    </xf>
    <xf numFmtId="0" fontId="91" fillId="5" borderId="57" xfId="0" applyFont="1" applyFill="1" applyBorder="1" applyAlignment="1">
      <alignment horizontal="left" vertical="center"/>
    </xf>
    <xf numFmtId="0" fontId="57" fillId="6" borderId="63" xfId="0" applyFont="1" applyFill="1" applyBorder="1" applyAlignment="1">
      <alignment horizontal="center" vertical="center"/>
    </xf>
    <xf numFmtId="0" fontId="57" fillId="6" borderId="64" xfId="0" applyFont="1" applyFill="1" applyBorder="1" applyAlignment="1">
      <alignment horizontal="center" vertical="center"/>
    </xf>
    <xf numFmtId="0" fontId="57" fillId="3" borderId="40" xfId="0" applyFont="1" applyFill="1" applyBorder="1" applyAlignment="1" applyProtection="1">
      <alignment horizontal="center" vertical="center"/>
      <protection locked="0"/>
    </xf>
    <xf numFmtId="0" fontId="57" fillId="3" borderId="19" xfId="0" applyFont="1" applyFill="1" applyBorder="1" applyAlignment="1" applyProtection="1">
      <alignment horizontal="center" vertical="center"/>
      <protection locked="0"/>
    </xf>
    <xf numFmtId="0" fontId="63" fillId="0" borderId="12" xfId="0" applyFont="1" applyBorder="1" applyAlignment="1">
      <alignment horizontal="left" vertical="center" wrapText="1" shrinkToFit="1"/>
    </xf>
    <xf numFmtId="0" fontId="63" fillId="0" borderId="0" xfId="0" applyFont="1" applyAlignment="1">
      <alignment horizontal="left" vertical="center" wrapText="1" shrinkToFit="1"/>
    </xf>
    <xf numFmtId="0" fontId="57" fillId="4" borderId="10" xfId="0" applyFont="1" applyFill="1" applyBorder="1" applyAlignment="1" applyProtection="1">
      <alignment horizontal="center" vertical="center"/>
      <protection locked="0"/>
    </xf>
    <xf numFmtId="0" fontId="57" fillId="4" borderId="18" xfId="0" applyFont="1" applyFill="1" applyBorder="1" applyAlignment="1" applyProtection="1">
      <alignment horizontal="center" vertical="center"/>
      <protection locked="0"/>
    </xf>
    <xf numFmtId="0" fontId="57" fillId="4" borderId="54" xfId="0" applyFont="1" applyFill="1" applyBorder="1" applyAlignment="1" applyProtection="1">
      <alignment horizontal="center" vertical="center"/>
      <protection locked="0"/>
    </xf>
    <xf numFmtId="0" fontId="57" fillId="4" borderId="50" xfId="0" applyFont="1" applyFill="1" applyBorder="1" applyAlignment="1" applyProtection="1">
      <alignment horizontal="center" vertical="center"/>
      <protection locked="0"/>
    </xf>
    <xf numFmtId="0" fontId="57" fillId="3" borderId="64" xfId="0" applyFont="1" applyFill="1" applyBorder="1" applyAlignment="1" applyProtection="1">
      <alignment horizontal="center" vertical="center"/>
      <protection locked="0"/>
    </xf>
    <xf numFmtId="0" fontId="57" fillId="3" borderId="0" xfId="0" applyFont="1" applyFill="1" applyAlignment="1" applyProtection="1">
      <alignment horizontal="center" vertical="center"/>
      <protection locked="0"/>
    </xf>
    <xf numFmtId="0" fontId="57" fillId="4" borderId="0" xfId="0" applyFont="1" applyFill="1" applyAlignment="1" applyProtection="1">
      <alignment horizontal="center" vertical="center" shrinkToFit="1"/>
      <protection locked="0"/>
    </xf>
    <xf numFmtId="0" fontId="57" fillId="4" borderId="20" xfId="0" applyFont="1" applyFill="1" applyBorder="1" applyAlignment="1" applyProtection="1">
      <alignment horizontal="center" vertical="center" shrinkToFit="1"/>
      <protection locked="0"/>
    </xf>
    <xf numFmtId="0" fontId="57" fillId="4" borderId="16" xfId="0" applyFont="1" applyFill="1" applyBorder="1" applyAlignment="1" applyProtection="1">
      <alignment horizontal="center" vertical="center" shrinkToFit="1"/>
      <protection locked="0"/>
    </xf>
    <xf numFmtId="0" fontId="57" fillId="3" borderId="10" xfId="0" applyFont="1" applyFill="1" applyBorder="1" applyAlignment="1" applyProtection="1">
      <alignment horizontal="center" vertical="center"/>
      <protection locked="0"/>
    </xf>
    <xf numFmtId="0" fontId="57" fillId="3" borderId="18" xfId="0" applyFont="1" applyFill="1" applyBorder="1" applyAlignment="1" applyProtection="1">
      <alignment horizontal="center" vertical="center"/>
      <protection locked="0"/>
    </xf>
    <xf numFmtId="0" fontId="57" fillId="4" borderId="40" xfId="0" applyFont="1" applyFill="1" applyBorder="1" applyAlignment="1" applyProtection="1">
      <alignment horizontal="center" vertical="center"/>
      <protection locked="0"/>
    </xf>
    <xf numFmtId="0" fontId="57" fillId="4" borderId="19" xfId="0" applyFont="1" applyFill="1" applyBorder="1" applyAlignment="1" applyProtection="1">
      <alignment horizontal="center" vertical="center"/>
      <protection locked="0"/>
    </xf>
    <xf numFmtId="0" fontId="57" fillId="3" borderId="54" xfId="0" applyFont="1" applyFill="1" applyBorder="1" applyAlignment="1" applyProtection="1">
      <alignment horizontal="center" vertical="center"/>
      <protection locked="0"/>
    </xf>
    <xf numFmtId="0" fontId="57" fillId="3" borderId="20" xfId="0" applyFont="1" applyFill="1" applyBorder="1" applyAlignment="1" applyProtection="1">
      <alignment horizontal="center" vertical="center"/>
      <protection locked="0"/>
    </xf>
    <xf numFmtId="0" fontId="57" fillId="3" borderId="50" xfId="0" applyFont="1" applyFill="1" applyBorder="1" applyAlignment="1" applyProtection="1">
      <alignment horizontal="center" vertical="center"/>
      <protection locked="0"/>
    </xf>
    <xf numFmtId="0" fontId="57" fillId="3" borderId="16" xfId="0" applyFont="1" applyFill="1" applyBorder="1" applyAlignment="1" applyProtection="1">
      <alignment horizontal="center" vertical="center"/>
      <protection locked="0"/>
    </xf>
    <xf numFmtId="0" fontId="62" fillId="3" borderId="54" xfId="0" applyFont="1" applyFill="1" applyBorder="1" applyAlignment="1" applyProtection="1">
      <alignment horizontal="center" vertical="center"/>
      <protection locked="0"/>
    </xf>
    <xf numFmtId="0" fontId="62" fillId="3" borderId="50" xfId="0" applyFont="1" applyFill="1" applyBorder="1" applyAlignment="1" applyProtection="1">
      <alignment horizontal="center" vertical="center"/>
      <protection locked="0"/>
    </xf>
    <xf numFmtId="0" fontId="57" fillId="2" borderId="9" xfId="0" applyFont="1" applyFill="1" applyBorder="1" applyAlignment="1">
      <alignment horizontal="center" vertical="center" textRotation="255"/>
    </xf>
    <xf numFmtId="0" fontId="57" fillId="7" borderId="11" xfId="0" applyFont="1" applyFill="1" applyBorder="1" applyAlignment="1">
      <alignment horizontal="center" vertical="center" textRotation="255"/>
    </xf>
    <xf numFmtId="0" fontId="57" fillId="2" borderId="11" xfId="0" applyFont="1" applyFill="1" applyBorder="1" applyAlignment="1">
      <alignment horizontal="center" vertical="center" textRotation="255"/>
    </xf>
    <xf numFmtId="0" fontId="57" fillId="2" borderId="11" xfId="0" applyFont="1" applyFill="1" applyBorder="1" applyAlignment="1">
      <alignment horizontal="center" vertical="center" textRotation="255" shrinkToFit="1"/>
    </xf>
    <xf numFmtId="0" fontId="57" fillId="6" borderId="12" xfId="0" applyFont="1" applyFill="1" applyBorder="1" applyAlignment="1">
      <alignment horizontal="center" vertical="center"/>
    </xf>
    <xf numFmtId="0" fontId="57" fillId="6" borderId="0" xfId="0" applyFont="1" applyFill="1" applyAlignment="1">
      <alignment horizontal="center" vertical="center"/>
    </xf>
    <xf numFmtId="0" fontId="57" fillId="6" borderId="11" xfId="0" applyFont="1" applyFill="1" applyBorder="1" applyAlignment="1">
      <alignment horizontal="center" vertical="center"/>
    </xf>
    <xf numFmtId="0" fontId="57" fillId="6" borderId="40" xfId="0" applyFont="1" applyFill="1" applyBorder="1" applyAlignment="1">
      <alignment horizontal="center" vertical="center"/>
    </xf>
    <xf numFmtId="0" fontId="57" fillId="7" borderId="17" xfId="0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vertical="center"/>
    </xf>
    <xf numFmtId="0" fontId="57" fillId="7" borderId="51" xfId="0" applyFont="1" applyFill="1" applyBorder="1" applyAlignment="1">
      <alignment horizontal="center" vertical="center"/>
    </xf>
    <xf numFmtId="0" fontId="57" fillId="7" borderId="54" xfId="0" applyFont="1" applyFill="1" applyBorder="1" applyAlignment="1">
      <alignment horizontal="center" vertical="center"/>
    </xf>
    <xf numFmtId="0" fontId="57" fillId="7" borderId="15" xfId="0" applyFont="1" applyFill="1" applyBorder="1" applyAlignment="1">
      <alignment horizontal="center" vertical="center"/>
    </xf>
    <xf numFmtId="0" fontId="57" fillId="7" borderId="20" xfId="0" applyFont="1" applyFill="1" applyBorder="1" applyAlignment="1">
      <alignment horizontal="center" vertical="center"/>
    </xf>
    <xf numFmtId="0" fontId="57" fillId="3" borderId="52" xfId="0" applyFont="1" applyFill="1" applyBorder="1" applyAlignment="1" applyProtection="1">
      <alignment horizontal="center" vertical="center"/>
      <protection locked="0"/>
    </xf>
    <xf numFmtId="0" fontId="57" fillId="3" borderId="54" xfId="0" applyFont="1" applyFill="1" applyBorder="1" applyAlignment="1" applyProtection="1">
      <alignment horizontal="center" vertical="center" shrinkToFit="1"/>
      <protection locked="0"/>
    </xf>
    <xf numFmtId="0" fontId="57" fillId="3" borderId="50" xfId="0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63" fillId="0" borderId="6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 textRotation="255" wrapText="1"/>
    </xf>
    <xf numFmtId="0" fontId="63" fillId="0" borderId="17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shrinkToFit="1"/>
    </xf>
    <xf numFmtId="0" fontId="63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69" xfId="0" applyFont="1" applyBorder="1" applyAlignment="1">
      <alignment horizontal="left" vertical="center"/>
    </xf>
    <xf numFmtId="0" fontId="63" fillId="0" borderId="25" xfId="0" applyFont="1" applyBorder="1" applyAlignment="1">
      <alignment horizontal="left" vertical="center"/>
    </xf>
    <xf numFmtId="0" fontId="63" fillId="0" borderId="70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71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6" xfId="0" applyFont="1" applyBorder="1" applyAlignment="1">
      <alignment horizontal="left" vertical="center"/>
    </xf>
    <xf numFmtId="0" fontId="63" fillId="0" borderId="7" xfId="0" applyFont="1" applyBorder="1" applyAlignment="1">
      <alignment horizontal="left" vertical="center"/>
    </xf>
    <xf numFmtId="0" fontId="63" fillId="0" borderId="8" xfId="0" applyFont="1" applyBorder="1" applyAlignment="1">
      <alignment horizontal="left" vertical="center"/>
    </xf>
    <xf numFmtId="0" fontId="57" fillId="0" borderId="72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7" fillId="0" borderId="5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5" xfId="0" applyFont="1" applyBorder="1" applyAlignment="1">
      <alignment horizontal="left" vertical="center"/>
    </xf>
    <xf numFmtId="0" fontId="63" fillId="0" borderId="4" xfId="0" applyFont="1" applyBorder="1" applyAlignment="1">
      <alignment horizontal="left" vertical="center"/>
    </xf>
    <xf numFmtId="0" fontId="63" fillId="0" borderId="72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3" fillId="0" borderId="71" xfId="0" applyFont="1" applyBorder="1" applyAlignment="1">
      <alignment horizontal="left" vertical="center"/>
    </xf>
    <xf numFmtId="0" fontId="57" fillId="0" borderId="13" xfId="0" applyFont="1" applyBorder="1" applyAlignment="1">
      <alignment horizontal="center" vertical="center" textRotation="255"/>
    </xf>
    <xf numFmtId="0" fontId="57" fillId="0" borderId="73" xfId="0" applyFont="1" applyBorder="1" applyAlignment="1">
      <alignment horizontal="center" vertical="center" textRotation="255"/>
    </xf>
    <xf numFmtId="0" fontId="66" fillId="0" borderId="4" xfId="0" applyFont="1" applyBorder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 shrinkToFit="1"/>
    </xf>
    <xf numFmtId="176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left" vertical="center" shrinkToFit="1"/>
    </xf>
    <xf numFmtId="0" fontId="64" fillId="0" borderId="10" xfId="0" applyFont="1" applyBorder="1" applyAlignment="1">
      <alignment horizontal="center" vertical="center"/>
    </xf>
    <xf numFmtId="0" fontId="57" fillId="0" borderId="40" xfId="0" applyFont="1" applyBorder="1" applyAlignment="1">
      <alignment horizontal="right" vertical="center" shrinkToFit="1"/>
    </xf>
    <xf numFmtId="0" fontId="57" fillId="0" borderId="40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3" fillId="0" borderId="17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shrinkToFit="1"/>
    </xf>
    <xf numFmtId="0" fontId="63" fillId="0" borderId="0" xfId="0" applyFont="1" applyAlignment="1">
      <alignment horizontal="center" vertical="center" shrinkToFit="1"/>
    </xf>
    <xf numFmtId="0" fontId="63" fillId="0" borderId="21" xfId="0" applyFont="1" applyBorder="1" applyAlignment="1">
      <alignment horizontal="center" vertical="center" shrinkToFit="1"/>
    </xf>
    <xf numFmtId="0" fontId="63" fillId="0" borderId="16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115" xfId="0" applyFont="1" applyBorder="1" applyAlignment="1">
      <alignment horizontal="center" vertical="center" textRotation="255"/>
    </xf>
    <xf numFmtId="0" fontId="40" fillId="0" borderId="116" xfId="0" applyFont="1" applyBorder="1" applyAlignment="1">
      <alignment horizontal="center" vertical="center" textRotation="255"/>
    </xf>
    <xf numFmtId="0" fontId="40" fillId="0" borderId="117" xfId="0" applyFont="1" applyBorder="1" applyAlignment="1">
      <alignment horizontal="center" vertical="center" textRotation="255"/>
    </xf>
    <xf numFmtId="0" fontId="66" fillId="0" borderId="51" xfId="0" applyFont="1" applyBorder="1" applyAlignment="1">
      <alignment horizontal="center" vertical="center" shrinkToFit="1"/>
    </xf>
    <xf numFmtId="0" fontId="66" fillId="0" borderId="54" xfId="0" applyFont="1" applyBorder="1" applyAlignment="1">
      <alignment horizontal="center" vertical="center" shrinkToFit="1"/>
    </xf>
    <xf numFmtId="0" fontId="66" fillId="0" borderId="50" xfId="0" applyFont="1" applyBorder="1" applyAlignment="1">
      <alignment horizontal="center" vertical="center" shrinkToFit="1"/>
    </xf>
    <xf numFmtId="0" fontId="66" fillId="0" borderId="63" xfId="0" applyFont="1" applyBorder="1" applyAlignment="1">
      <alignment horizontal="center" vertical="center" shrinkToFit="1"/>
    </xf>
    <xf numFmtId="0" fontId="66" fillId="0" borderId="64" xfId="0" applyFont="1" applyBorder="1" applyAlignment="1">
      <alignment horizontal="center" vertical="center" shrinkToFit="1"/>
    </xf>
    <xf numFmtId="0" fontId="66" fillId="0" borderId="52" xfId="0" applyFont="1" applyBorder="1" applyAlignment="1">
      <alignment horizontal="center" vertical="center" shrinkToFit="1"/>
    </xf>
    <xf numFmtId="0" fontId="64" fillId="0" borderId="9" xfId="0" applyFont="1" applyBorder="1" applyAlignment="1">
      <alignment horizontal="center" vertical="center" shrinkToFit="1"/>
    </xf>
    <xf numFmtId="0" fontId="66" fillId="0" borderId="75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81" fillId="0" borderId="0" xfId="0" applyFont="1" applyAlignment="1">
      <alignment horizontal="right" vertical="top" wrapText="1"/>
    </xf>
    <xf numFmtId="0" fontId="57" fillId="0" borderId="1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79" fillId="0" borderId="13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79" fillId="0" borderId="9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79" fillId="0" borderId="14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 wrapText="1"/>
    </xf>
    <xf numFmtId="0" fontId="66" fillId="0" borderId="75" xfId="0" applyFont="1" applyBorder="1" applyAlignment="1">
      <alignment horizontal="center" vertical="center" shrinkToFit="1"/>
    </xf>
    <xf numFmtId="0" fontId="66" fillId="0" borderId="53" xfId="0" applyFont="1" applyBorder="1" applyAlignment="1">
      <alignment horizontal="center" vertical="center" shrinkToFit="1"/>
    </xf>
    <xf numFmtId="0" fontId="66" fillId="0" borderId="77" xfId="0" applyFont="1" applyBorder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0" fontId="68" fillId="0" borderId="0" xfId="0" applyFont="1" applyAlignment="1">
      <alignment horizontal="left" vertical="top" wrapText="1"/>
    </xf>
    <xf numFmtId="0" fontId="69" fillId="0" borderId="0" xfId="0" applyFont="1" applyAlignment="1">
      <alignment horizontal="center" wrapText="1"/>
    </xf>
    <xf numFmtId="0" fontId="71" fillId="0" borderId="0" xfId="0" applyFont="1" applyAlignment="1">
      <alignment horizontal="left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74" fillId="0" borderId="2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9" fillId="0" borderId="76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textRotation="255" wrapText="1"/>
    </xf>
    <xf numFmtId="0" fontId="76" fillId="0" borderId="10" xfId="0" applyFont="1" applyBorder="1" applyAlignment="1">
      <alignment horizontal="center" vertical="center" shrinkToFit="1"/>
    </xf>
    <xf numFmtId="0" fontId="79" fillId="0" borderId="0" xfId="0" applyFont="1" applyAlignment="1">
      <alignment horizontal="center" vertical="center" wrapText="1"/>
    </xf>
    <xf numFmtId="0" fontId="62" fillId="0" borderId="9" xfId="0" applyFont="1" applyBorder="1" applyAlignment="1">
      <alignment horizontal="center" vertical="center" textRotation="255" shrinkToFit="1"/>
    </xf>
    <xf numFmtId="0" fontId="62" fillId="0" borderId="15" xfId="0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distributed" vertical="center" wrapText="1" justifyLastLine="1"/>
    </xf>
    <xf numFmtId="0" fontId="57" fillId="0" borderId="40" xfId="0" applyFont="1" applyBorder="1" applyAlignment="1">
      <alignment horizontal="distributed" vertical="center" wrapText="1" justifyLastLine="1"/>
    </xf>
    <xf numFmtId="0" fontId="57" fillId="0" borderId="19" xfId="0" applyFont="1" applyBorder="1" applyAlignment="1">
      <alignment horizontal="distributed" vertical="center" wrapText="1" justifyLastLine="1"/>
    </xf>
    <xf numFmtId="0" fontId="72" fillId="0" borderId="15" xfId="0" applyFont="1" applyBorder="1" applyAlignment="1">
      <alignment horizontal="center" vertical="center" textRotation="255" shrinkToFit="1"/>
    </xf>
    <xf numFmtId="0" fontId="72" fillId="0" borderId="20" xfId="0" applyFont="1" applyBorder="1" applyAlignment="1">
      <alignment horizontal="center" vertical="center" textRotation="255" shrinkToFit="1"/>
    </xf>
    <xf numFmtId="0" fontId="72" fillId="0" borderId="16" xfId="0" applyFont="1" applyBorder="1" applyAlignment="1">
      <alignment horizontal="center" vertical="center" textRotation="255" shrinkToFit="1"/>
    </xf>
    <xf numFmtId="0" fontId="72" fillId="0" borderId="12" xfId="0" applyFont="1" applyBorder="1" applyAlignment="1">
      <alignment horizontal="center" vertical="center" textRotation="255" shrinkToFit="1"/>
    </xf>
    <xf numFmtId="0" fontId="72" fillId="0" borderId="0" xfId="0" applyFont="1" applyAlignment="1">
      <alignment horizontal="center" vertical="center" textRotation="255" shrinkToFit="1"/>
    </xf>
    <xf numFmtId="0" fontId="72" fillId="0" borderId="21" xfId="0" applyFont="1" applyBorder="1" applyAlignment="1">
      <alignment horizontal="center" vertical="center" textRotation="255" shrinkToFit="1"/>
    </xf>
    <xf numFmtId="0" fontId="72" fillId="0" borderId="17" xfId="0" applyFont="1" applyBorder="1" applyAlignment="1">
      <alignment horizontal="center" vertical="center" textRotation="255" shrinkToFit="1"/>
    </xf>
    <xf numFmtId="0" fontId="72" fillId="0" borderId="10" xfId="0" applyFont="1" applyBorder="1" applyAlignment="1">
      <alignment horizontal="center" vertical="center" textRotation="255" shrinkToFit="1"/>
    </xf>
    <xf numFmtId="0" fontId="72" fillId="0" borderId="18" xfId="0" applyFont="1" applyBorder="1" applyAlignment="1">
      <alignment horizontal="center" vertical="center" textRotation="255" shrinkToFit="1"/>
    </xf>
    <xf numFmtId="0" fontId="75" fillId="0" borderId="0" xfId="0" applyFont="1" applyAlignment="1">
      <alignment horizontal="left" vertical="top" wrapText="1"/>
    </xf>
    <xf numFmtId="0" fontId="77" fillId="0" borderId="0" xfId="0" applyFont="1" applyAlignment="1">
      <alignment horizontal="center" vertical="center" wrapText="1"/>
    </xf>
    <xf numFmtId="0" fontId="79" fillId="0" borderId="9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20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shrinkToFit="1"/>
    </xf>
    <xf numFmtId="0" fontId="84" fillId="0" borderId="19" xfId="0" applyFont="1" applyBorder="1" applyAlignment="1">
      <alignment horizontal="center" vertical="center" shrinkToFit="1"/>
    </xf>
    <xf numFmtId="0" fontId="84" fillId="0" borderId="9" xfId="0" applyFont="1" applyBorder="1" applyAlignment="1">
      <alignment horizontal="center" vertical="center" shrinkToFit="1"/>
    </xf>
    <xf numFmtId="0" fontId="64" fillId="0" borderId="9" xfId="0" applyFont="1" applyBorder="1" applyAlignment="1">
      <alignment horizontal="center" vertical="center" textRotation="255"/>
    </xf>
    <xf numFmtId="0" fontId="84" fillId="0" borderId="78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textRotation="255" shrinkToFit="1"/>
    </xf>
    <xf numFmtId="0" fontId="84" fillId="0" borderId="14" xfId="0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/>
    </xf>
    <xf numFmtId="0" fontId="57" fillId="0" borderId="80" xfId="0" applyFont="1" applyBorder="1" applyAlignment="1">
      <alignment horizontal="center" vertical="center"/>
    </xf>
    <xf numFmtId="0" fontId="57" fillId="0" borderId="81" xfId="0" applyFont="1" applyBorder="1" applyAlignment="1">
      <alignment horizontal="center" vertical="center"/>
    </xf>
    <xf numFmtId="0" fontId="84" fillId="0" borderId="75" xfId="0" applyFont="1" applyBorder="1" applyAlignment="1">
      <alignment horizontal="center" vertical="center" shrinkToFit="1"/>
    </xf>
    <xf numFmtId="0" fontId="84" fillId="0" borderId="53" xfId="0" applyFont="1" applyBorder="1" applyAlignment="1">
      <alignment horizontal="center" vertical="center" shrinkToFit="1"/>
    </xf>
    <xf numFmtId="0" fontId="84" fillId="0" borderId="77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left" vertical="center" indent="1"/>
    </xf>
    <xf numFmtId="0" fontId="45" fillId="0" borderId="40" xfId="0" applyFont="1" applyBorder="1" applyAlignment="1">
      <alignment horizontal="left" vertical="center" indent="1"/>
    </xf>
    <xf numFmtId="0" fontId="45" fillId="0" borderId="19" xfId="0" applyFont="1" applyBorder="1" applyAlignment="1">
      <alignment horizontal="left" vertical="center" indent="1"/>
    </xf>
    <xf numFmtId="0" fontId="46" fillId="0" borderId="0" xfId="0" applyFont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 textRotation="255"/>
    </xf>
    <xf numFmtId="0" fontId="44" fillId="0" borderId="14" xfId="0" applyFont="1" applyBorder="1" applyAlignment="1">
      <alignment horizontal="center" vertical="center" textRotation="255"/>
    </xf>
    <xf numFmtId="0" fontId="43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2" fillId="0" borderId="7" xfId="7" applyFont="1" applyBorder="1" applyAlignment="1">
      <alignment horizontal="left"/>
    </xf>
    <xf numFmtId="0" fontId="4" fillId="0" borderId="58" xfId="7" applyBorder="1" applyAlignment="1">
      <alignment horizontal="center" vertical="center"/>
    </xf>
    <xf numFmtId="0" fontId="4" fillId="0" borderId="43" xfId="7" applyBorder="1" applyAlignment="1">
      <alignment horizontal="center" vertical="center"/>
    </xf>
    <xf numFmtId="31" fontId="34" fillId="0" borderId="82" xfId="7" applyNumberFormat="1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3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10" xfId="7" applyBorder="1" applyAlignment="1">
      <alignment horizontal="center" vertical="center"/>
    </xf>
    <xf numFmtId="0" fontId="4" fillId="0" borderId="68" xfId="7" applyBorder="1" applyAlignment="1">
      <alignment horizontal="center" vertical="center"/>
    </xf>
    <xf numFmtId="0" fontId="34" fillId="0" borderId="1" xfId="7" applyFont="1" applyBorder="1" applyAlignment="1">
      <alignment horizontal="center" vertical="center" shrinkToFit="1"/>
    </xf>
    <xf numFmtId="0" fontId="4" fillId="0" borderId="83" xfId="7" applyBorder="1" applyAlignment="1">
      <alignment horizontal="center" vertical="center" shrinkToFit="1"/>
    </xf>
    <xf numFmtId="0" fontId="4" fillId="0" borderId="4" xfId="7" applyBorder="1" applyAlignment="1">
      <alignment horizontal="center" vertical="center" shrinkToFit="1"/>
    </xf>
    <xf numFmtId="0" fontId="4" fillId="0" borderId="21" xfId="7" applyBorder="1" applyAlignment="1">
      <alignment horizontal="center" vertical="center" shrinkToFit="1"/>
    </xf>
    <xf numFmtId="0" fontId="4" fillId="0" borderId="74" xfId="7" applyBorder="1" applyAlignment="1">
      <alignment horizontal="center" vertical="center" shrinkToFit="1"/>
    </xf>
    <xf numFmtId="0" fontId="4" fillId="0" borderId="18" xfId="7" applyBorder="1" applyAlignment="1">
      <alignment horizontal="center" vertical="center" shrinkToFit="1"/>
    </xf>
    <xf numFmtId="0" fontId="3" fillId="0" borderId="12" xfId="7" applyFont="1" applyBorder="1" applyAlignment="1">
      <alignment horizontal="center" vertical="center" shrinkToFit="1"/>
    </xf>
    <xf numFmtId="0" fontId="3" fillId="0" borderId="0" xfId="7" applyFont="1" applyAlignment="1">
      <alignment horizontal="center" vertical="center" shrinkToFit="1"/>
    </xf>
    <xf numFmtId="0" fontId="3" fillId="0" borderId="21" xfId="7" applyFont="1" applyBorder="1" applyAlignment="1">
      <alignment horizontal="center" vertical="center" shrinkToFit="1"/>
    </xf>
    <xf numFmtId="0" fontId="3" fillId="0" borderId="17" xfId="7" applyFont="1" applyBorder="1" applyAlignment="1">
      <alignment horizontal="center" vertical="center" shrinkToFit="1"/>
    </xf>
    <xf numFmtId="0" fontId="3" fillId="0" borderId="10" xfId="7" applyFont="1" applyBorder="1" applyAlignment="1">
      <alignment horizontal="center" vertical="center" shrinkToFit="1"/>
    </xf>
    <xf numFmtId="0" fontId="3" fillId="0" borderId="18" xfId="7" applyFont="1" applyBorder="1" applyAlignment="1">
      <alignment horizontal="center" vertical="center" shrinkToFit="1"/>
    </xf>
    <xf numFmtId="0" fontId="4" fillId="0" borderId="84" xfId="7" applyBorder="1" applyAlignment="1">
      <alignment horizontal="center" vertical="center"/>
    </xf>
    <xf numFmtId="0" fontId="4" fillId="0" borderId="73" xfId="7" applyBorder="1" applyAlignment="1">
      <alignment horizontal="center" vertical="center"/>
    </xf>
    <xf numFmtId="0" fontId="4" fillId="0" borderId="14" xfId="7" applyBorder="1" applyAlignment="1">
      <alignment horizontal="center" vertical="center"/>
    </xf>
    <xf numFmtId="0" fontId="4" fillId="0" borderId="45" xfId="7" applyBorder="1" applyAlignment="1">
      <alignment horizontal="center" vertical="center"/>
    </xf>
    <xf numFmtId="0" fontId="4" fillId="0" borderId="9" xfId="7" applyBorder="1" applyAlignment="1">
      <alignment horizontal="center" vertical="center"/>
    </xf>
    <xf numFmtId="0" fontId="4" fillId="0" borderId="86" xfId="7" applyBorder="1" applyAlignment="1">
      <alignment horizontal="center" vertical="center"/>
    </xf>
    <xf numFmtId="0" fontId="4" fillId="0" borderId="49" xfId="7" applyBorder="1" applyAlignment="1">
      <alignment horizontal="center" vertical="center"/>
    </xf>
    <xf numFmtId="0" fontId="26" fillId="0" borderId="15" xfId="7" applyFont="1" applyBorder="1" applyAlignment="1">
      <alignment horizontal="center" vertical="center" wrapText="1"/>
    </xf>
    <xf numFmtId="0" fontId="26" fillId="0" borderId="20" xfId="6" applyFont="1" applyBorder="1"/>
    <xf numFmtId="0" fontId="26" fillId="0" borderId="12" xfId="6" applyFont="1" applyBorder="1"/>
    <xf numFmtId="0" fontId="26" fillId="0" borderId="0" xfId="6" applyFont="1"/>
    <xf numFmtId="0" fontId="26" fillId="0" borderId="87" xfId="6" applyFont="1" applyBorder="1"/>
    <xf numFmtId="0" fontId="26" fillId="0" borderId="7" xfId="6" applyFont="1" applyBorder="1"/>
    <xf numFmtId="0" fontId="4" fillId="0" borderId="20" xfId="7" applyBorder="1" applyAlignment="1">
      <alignment horizontal="center" vertical="center"/>
    </xf>
    <xf numFmtId="0" fontId="4" fillId="0" borderId="0" xfId="7" applyAlignment="1">
      <alignment horizontal="center" vertical="center"/>
    </xf>
    <xf numFmtId="0" fontId="4" fillId="0" borderId="7" xfId="7" applyBorder="1" applyAlignment="1">
      <alignment horizontal="center" vertical="center"/>
    </xf>
    <xf numFmtId="0" fontId="4" fillId="0" borderId="16" xfId="7" applyBorder="1" applyAlignment="1">
      <alignment horizontal="center" vertical="center"/>
    </xf>
    <xf numFmtId="0" fontId="4" fillId="0" borderId="21" xfId="7" applyBorder="1" applyAlignment="1">
      <alignment horizontal="center" vertical="center"/>
    </xf>
    <xf numFmtId="0" fontId="4" fillId="0" borderId="88" xfId="7" applyBorder="1" applyAlignment="1">
      <alignment horizontal="center" vertical="center"/>
    </xf>
    <xf numFmtId="0" fontId="4" fillId="0" borderId="13" xfId="7" applyBorder="1" applyAlignment="1">
      <alignment horizontal="center" vertical="center" shrinkToFit="1"/>
    </xf>
    <xf numFmtId="0" fontId="4" fillId="0" borderId="73" xfId="7" applyBorder="1" applyAlignment="1">
      <alignment horizontal="center" vertical="center" shrinkToFit="1"/>
    </xf>
    <xf numFmtId="0" fontId="4" fillId="0" borderId="89" xfId="7" applyBorder="1" applyAlignment="1">
      <alignment horizontal="center" vertical="center" shrinkToFit="1"/>
    </xf>
    <xf numFmtId="0" fontId="4" fillId="0" borderId="15" xfId="7" applyBorder="1" applyAlignment="1">
      <alignment horizontal="left" vertical="center" wrapText="1"/>
    </xf>
    <xf numFmtId="0" fontId="4" fillId="0" borderId="20" xfId="7" applyBorder="1" applyAlignment="1">
      <alignment horizontal="left" vertical="center"/>
    </xf>
    <xf numFmtId="0" fontId="4" fillId="0" borderId="71" xfId="7" applyBorder="1" applyAlignment="1">
      <alignment horizontal="left" vertical="center"/>
    </xf>
    <xf numFmtId="0" fontId="4" fillId="0" borderId="12" xfId="7" applyBorder="1" applyAlignment="1">
      <alignment horizontal="left" vertical="center"/>
    </xf>
    <xf numFmtId="0" fontId="4" fillId="0" borderId="0" xfId="7" applyAlignment="1">
      <alignment horizontal="left" vertical="center"/>
    </xf>
    <xf numFmtId="0" fontId="4" fillId="0" borderId="5" xfId="7" applyBorder="1" applyAlignment="1">
      <alignment horizontal="left" vertical="center"/>
    </xf>
    <xf numFmtId="0" fontId="4" fillId="0" borderId="87" xfId="7" applyBorder="1" applyAlignment="1">
      <alignment horizontal="left" vertical="center"/>
    </xf>
    <xf numFmtId="0" fontId="4" fillId="0" borderId="7" xfId="7" applyBorder="1" applyAlignment="1">
      <alignment horizontal="left" vertical="center"/>
    </xf>
    <xf numFmtId="0" fontId="4" fillId="0" borderId="8" xfId="7" applyBorder="1" applyAlignment="1">
      <alignment horizontal="left" vertical="center"/>
    </xf>
    <xf numFmtId="0" fontId="12" fillId="0" borderId="15" xfId="7" applyFont="1" applyBorder="1" applyAlignment="1">
      <alignment horizontal="center" vertical="center"/>
    </xf>
    <xf numFmtId="0" fontId="12" fillId="0" borderId="20" xfId="7" applyFont="1" applyBorder="1" applyAlignment="1">
      <alignment horizontal="center" vertic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0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3" fillId="0" borderId="9" xfId="7" applyFont="1" applyBorder="1" applyAlignment="1">
      <alignment horizontal="center" vertical="center" textRotation="255"/>
    </xf>
    <xf numFmtId="0" fontId="10" fillId="0" borderId="15" xfId="7" applyFont="1" applyBorder="1" applyAlignment="1">
      <alignment horizontal="left" vertical="center" wrapText="1"/>
    </xf>
    <xf numFmtId="0" fontId="10" fillId="0" borderId="20" xfId="7" applyFont="1" applyBorder="1" applyAlignment="1">
      <alignment horizontal="left" vertical="center"/>
    </xf>
    <xf numFmtId="0" fontId="10" fillId="0" borderId="16" xfId="7" applyFont="1" applyBorder="1" applyAlignment="1">
      <alignment horizontal="left" vertical="center"/>
    </xf>
    <xf numFmtId="0" fontId="10" fillId="0" borderId="12" xfId="7" applyFont="1" applyBorder="1" applyAlignment="1">
      <alignment horizontal="left" vertical="center"/>
    </xf>
    <xf numFmtId="0" fontId="10" fillId="0" borderId="0" xfId="7" applyFont="1" applyAlignment="1">
      <alignment horizontal="left" vertical="center"/>
    </xf>
    <xf numFmtId="0" fontId="10" fillId="0" borderId="21" xfId="7" applyFont="1" applyBorder="1" applyAlignment="1">
      <alignment horizontal="left" vertical="center"/>
    </xf>
    <xf numFmtId="0" fontId="10" fillId="0" borderId="17" xfId="7" applyFont="1" applyBorder="1" applyAlignment="1">
      <alignment horizontal="left" vertical="center"/>
    </xf>
    <xf numFmtId="0" fontId="10" fillId="0" borderId="10" xfId="7" applyFont="1" applyBorder="1" applyAlignment="1">
      <alignment horizontal="left" vertical="center"/>
    </xf>
    <xf numFmtId="0" fontId="10" fillId="0" borderId="18" xfId="7" applyFont="1" applyBorder="1" applyAlignment="1">
      <alignment horizontal="left" vertical="center"/>
    </xf>
    <xf numFmtId="0" fontId="12" fillId="0" borderId="20" xfId="7" applyFont="1" applyBorder="1" applyAlignment="1">
      <alignment horizontal="distributed" vertical="center"/>
    </xf>
    <xf numFmtId="0" fontId="12" fillId="0" borderId="16" xfId="7" applyFont="1" applyBorder="1" applyAlignment="1">
      <alignment horizontal="distributed" vertical="center"/>
    </xf>
    <xf numFmtId="0" fontId="12" fillId="0" borderId="10" xfId="7" applyFont="1" applyBorder="1" applyAlignment="1">
      <alignment horizontal="distributed" vertical="center"/>
    </xf>
    <xf numFmtId="0" fontId="12" fillId="0" borderId="18" xfId="7" applyFont="1" applyBorder="1" applyAlignment="1">
      <alignment horizontal="distributed" vertical="center"/>
    </xf>
    <xf numFmtId="0" fontId="12" fillId="0" borderId="15" xfId="7" applyFont="1" applyBorder="1" applyAlignment="1">
      <alignment horizontal="right" vertical="center"/>
    </xf>
    <xf numFmtId="0" fontId="12" fillId="0" borderId="20" xfId="7" applyFont="1" applyBorder="1" applyAlignment="1">
      <alignment horizontal="right" vertical="center"/>
    </xf>
    <xf numFmtId="0" fontId="12" fillId="0" borderId="16" xfId="7" applyFont="1" applyBorder="1" applyAlignment="1">
      <alignment horizontal="right" vertical="center"/>
    </xf>
    <xf numFmtId="0" fontId="12" fillId="0" borderId="17" xfId="7" applyFont="1" applyBorder="1" applyAlignment="1">
      <alignment horizontal="right" vertical="center"/>
    </xf>
    <xf numFmtId="0" fontId="12" fillId="0" borderId="10" xfId="7" applyFont="1" applyBorder="1" applyAlignment="1">
      <alignment horizontal="right" vertical="center"/>
    </xf>
    <xf numFmtId="0" fontId="12" fillId="0" borderId="18" xfId="7" applyFont="1" applyBorder="1" applyAlignment="1">
      <alignment horizontal="right" vertical="center"/>
    </xf>
    <xf numFmtId="0" fontId="4" fillId="0" borderId="15" xfId="7" applyBorder="1" applyAlignment="1">
      <alignment horizontal="right"/>
    </xf>
    <xf numFmtId="0" fontId="4" fillId="0" borderId="20" xfId="7" applyBorder="1" applyAlignment="1">
      <alignment horizontal="right"/>
    </xf>
    <xf numFmtId="0" fontId="4" fillId="0" borderId="16" xfId="7" applyBorder="1" applyAlignment="1">
      <alignment horizontal="right"/>
    </xf>
    <xf numFmtId="0" fontId="4" fillId="0" borderId="12" xfId="7" applyBorder="1" applyAlignment="1">
      <alignment horizontal="right"/>
    </xf>
    <xf numFmtId="0" fontId="4" fillId="0" borderId="0" xfId="7" applyAlignment="1">
      <alignment horizontal="right"/>
    </xf>
    <xf numFmtId="0" fontId="4" fillId="0" borderId="21" xfId="7" applyBorder="1" applyAlignment="1">
      <alignment horizontal="right"/>
    </xf>
    <xf numFmtId="0" fontId="4" fillId="0" borderId="17" xfId="7" applyBorder="1" applyAlignment="1">
      <alignment horizontal="right"/>
    </xf>
    <xf numFmtId="0" fontId="4" fillId="0" borderId="10" xfId="7" applyBorder="1" applyAlignment="1">
      <alignment horizontal="right"/>
    </xf>
    <xf numFmtId="0" fontId="4" fillId="0" borderId="18" xfId="7" applyBorder="1" applyAlignment="1">
      <alignment horizontal="right"/>
    </xf>
    <xf numFmtId="0" fontId="4" fillId="0" borderId="13" xfId="7" applyBorder="1" applyAlignment="1">
      <alignment horizontal="center" vertical="center"/>
    </xf>
    <xf numFmtId="0" fontId="3" fillId="0" borderId="82" xfId="7" applyFont="1" applyBorder="1" applyAlignment="1">
      <alignment horizontal="center" vertical="center" shrinkToFit="1"/>
    </xf>
    <xf numFmtId="0" fontId="3" fillId="0" borderId="2" xfId="7" applyFont="1" applyBorder="1" applyAlignment="1">
      <alignment horizontal="center" vertical="center" shrinkToFit="1"/>
    </xf>
    <xf numFmtId="0" fontId="3" fillId="0" borderId="3" xfId="7" applyFont="1" applyBorder="1" applyAlignment="1">
      <alignment horizontal="center" vertical="center" shrinkToFit="1"/>
    </xf>
    <xf numFmtId="0" fontId="3" fillId="0" borderId="5" xfId="7" applyFont="1" applyBorder="1" applyAlignment="1">
      <alignment horizontal="center" vertical="center" shrinkToFit="1"/>
    </xf>
    <xf numFmtId="0" fontId="3" fillId="0" borderId="68" xfId="7" applyFont="1" applyBorder="1" applyAlignment="1">
      <alignment horizontal="center" vertical="center" shrinkToFit="1"/>
    </xf>
    <xf numFmtId="0" fontId="4" fillId="0" borderId="20" xfId="7" applyBorder="1"/>
    <xf numFmtId="0" fontId="4" fillId="0" borderId="16" xfId="7" applyBorder="1"/>
    <xf numFmtId="0" fontId="4" fillId="0" borderId="17" xfId="7" applyBorder="1"/>
    <xf numFmtId="0" fontId="4" fillId="0" borderId="10" xfId="7" applyBorder="1"/>
    <xf numFmtId="0" fontId="4" fillId="0" borderId="18" xfId="7" applyBorder="1"/>
    <xf numFmtId="0" fontId="4" fillId="0" borderId="83" xfId="7" applyBorder="1" applyAlignment="1">
      <alignment horizontal="center" vertical="center"/>
    </xf>
    <xf numFmtId="0" fontId="4" fillId="0" borderId="18" xfId="7" applyBorder="1" applyAlignment="1">
      <alignment horizontal="center" vertical="center"/>
    </xf>
    <xf numFmtId="0" fontId="4" fillId="0" borderId="82" xfId="7" applyBorder="1" applyAlignment="1">
      <alignment horizontal="center" vertical="center"/>
    </xf>
    <xf numFmtId="0" fontId="16" fillId="0" borderId="82" xfId="7" applyFont="1" applyBorder="1" applyAlignment="1">
      <alignment horizontal="center" wrapText="1"/>
    </xf>
    <xf numFmtId="0" fontId="16" fillId="0" borderId="2" xfId="7" applyFont="1" applyBorder="1" applyAlignment="1">
      <alignment horizontal="center" wrapText="1"/>
    </xf>
    <xf numFmtId="0" fontId="16" fillId="0" borderId="83" xfId="7" applyFont="1" applyBorder="1" applyAlignment="1">
      <alignment horizontal="center" wrapText="1"/>
    </xf>
    <xf numFmtId="0" fontId="16" fillId="0" borderId="17" xfId="7" applyFont="1" applyBorder="1" applyAlignment="1">
      <alignment horizontal="center" wrapText="1"/>
    </xf>
    <xf numFmtId="0" fontId="16" fillId="0" borderId="10" xfId="7" applyFont="1" applyBorder="1" applyAlignment="1">
      <alignment horizontal="center" wrapText="1"/>
    </xf>
    <xf numFmtId="0" fontId="16" fillId="0" borderId="18" xfId="7" applyFont="1" applyBorder="1" applyAlignment="1">
      <alignment horizontal="center" wrapText="1"/>
    </xf>
    <xf numFmtId="0" fontId="10" fillId="0" borderId="75" xfId="7" applyFont="1" applyBorder="1" applyAlignment="1">
      <alignment horizontal="center" vertical="center" shrinkToFit="1"/>
    </xf>
    <xf numFmtId="0" fontId="10" fillId="0" borderId="53" xfId="7" applyFont="1" applyBorder="1" applyAlignment="1">
      <alignment horizontal="center" vertical="center" shrinkToFit="1"/>
    </xf>
    <xf numFmtId="0" fontId="10" fillId="0" borderId="77" xfId="7" applyFont="1" applyBorder="1" applyAlignment="1">
      <alignment horizontal="center" vertical="center" shrinkToFit="1"/>
    </xf>
    <xf numFmtId="0" fontId="23" fillId="0" borderId="17" xfId="7" applyFont="1" applyBorder="1" applyAlignment="1">
      <alignment horizontal="left" vertical="center" shrinkToFit="1"/>
    </xf>
    <xf numFmtId="0" fontId="4" fillId="0" borderId="10" xfId="3" applyBorder="1" applyAlignment="1">
      <alignment horizontal="left" vertical="center" shrinkToFit="1"/>
    </xf>
    <xf numFmtId="0" fontId="4" fillId="0" borderId="18" xfId="3" applyBorder="1" applyAlignment="1">
      <alignment horizontal="left" vertical="center" shrinkToFit="1"/>
    </xf>
    <xf numFmtId="0" fontId="34" fillId="0" borderId="15" xfId="7" applyFont="1" applyBorder="1" applyAlignment="1">
      <alignment horizontal="center" vertical="center" wrapText="1"/>
    </xf>
    <xf numFmtId="0" fontId="4" fillId="0" borderId="16" xfId="7" applyBorder="1" applyAlignment="1">
      <alignment horizontal="center" vertical="center" wrapText="1"/>
    </xf>
    <xf numFmtId="0" fontId="4" fillId="0" borderId="17" xfId="7" applyBorder="1" applyAlignment="1">
      <alignment horizontal="center" vertical="center" wrapText="1"/>
    </xf>
    <xf numFmtId="0" fontId="4" fillId="0" borderId="18" xfId="7" applyBorder="1" applyAlignment="1">
      <alignment horizontal="center" vertical="center" wrapText="1"/>
    </xf>
    <xf numFmtId="0" fontId="14" fillId="0" borderId="82" xfId="7" applyFont="1" applyBorder="1" applyAlignment="1">
      <alignment horizontal="distributed" vertical="center" wrapText="1"/>
    </xf>
    <xf numFmtId="0" fontId="14" fillId="0" borderId="83" xfId="7" applyFont="1" applyBorder="1" applyAlignment="1">
      <alignment horizontal="distributed" vertical="center"/>
    </xf>
    <xf numFmtId="0" fontId="14" fillId="0" borderId="17" xfId="7" applyFont="1" applyBorder="1" applyAlignment="1">
      <alignment horizontal="distributed" vertical="center"/>
    </xf>
    <xf numFmtId="0" fontId="14" fillId="0" borderId="18" xfId="7" applyFont="1" applyBorder="1" applyAlignment="1">
      <alignment horizontal="distributed" vertical="center"/>
    </xf>
    <xf numFmtId="0" fontId="14" fillId="0" borderId="3" xfId="7" applyFont="1" applyBorder="1" applyAlignment="1">
      <alignment horizontal="distributed" vertical="center" wrapText="1"/>
    </xf>
    <xf numFmtId="0" fontId="14" fillId="0" borderId="17" xfId="7" applyFont="1" applyBorder="1" applyAlignment="1">
      <alignment horizontal="distributed" vertical="center" wrapText="1"/>
    </xf>
    <xf numFmtId="0" fontId="14" fillId="0" borderId="68" xfId="7" applyFont="1" applyBorder="1" applyAlignment="1">
      <alignment horizontal="distributed" vertical="center" wrapText="1"/>
    </xf>
    <xf numFmtId="0" fontId="1" fillId="0" borderId="85" xfId="7" applyFont="1" applyBorder="1" applyAlignment="1">
      <alignment horizontal="center" vertical="center" wrapText="1"/>
    </xf>
    <xf numFmtId="0" fontId="1" fillId="0" borderId="43" xfId="7" applyFont="1" applyBorder="1" applyAlignment="1">
      <alignment horizontal="center" vertical="center" wrapText="1"/>
    </xf>
    <xf numFmtId="0" fontId="4" fillId="0" borderId="12" xfId="7" applyBorder="1" applyAlignment="1">
      <alignment horizontal="left"/>
    </xf>
    <xf numFmtId="0" fontId="4" fillId="0" borderId="0" xfId="7" applyAlignment="1">
      <alignment horizontal="center"/>
    </xf>
    <xf numFmtId="0" fontId="4" fillId="0" borderId="15" xfId="7" applyBorder="1" applyAlignment="1">
      <alignment horizontal="center" vertical="center" wrapText="1"/>
    </xf>
    <xf numFmtId="0" fontId="4" fillId="0" borderId="20" xfId="7" applyBorder="1" applyAlignment="1">
      <alignment horizontal="center" vertical="center" wrapText="1"/>
    </xf>
    <xf numFmtId="0" fontId="4" fillId="0" borderId="10" xfId="7" applyBorder="1" applyAlignment="1">
      <alignment horizontal="center" vertical="center" wrapText="1"/>
    </xf>
    <xf numFmtId="0" fontId="34" fillId="0" borderId="13" xfId="7" applyFont="1" applyBorder="1" applyAlignment="1">
      <alignment horizontal="center" vertical="center" wrapText="1"/>
    </xf>
    <xf numFmtId="0" fontId="4" fillId="0" borderId="14" xfId="3" applyBorder="1" applyAlignment="1">
      <alignment horizontal="center" vertical="center" wrapText="1"/>
    </xf>
    <xf numFmtId="0" fontId="4" fillId="0" borderId="15" xfId="7" applyBorder="1" applyAlignment="1">
      <alignment horizontal="center" vertical="center"/>
    </xf>
    <xf numFmtId="0" fontId="23" fillId="0" borderId="63" xfId="7" applyFont="1" applyBorder="1" applyAlignment="1">
      <alignment horizontal="left" vertical="center" shrinkToFit="1"/>
    </xf>
    <xf numFmtId="0" fontId="4" fillId="0" borderId="64" xfId="3" applyBorder="1" applyAlignment="1">
      <alignment horizontal="left" vertical="center" shrinkToFit="1"/>
    </xf>
    <xf numFmtId="0" fontId="4" fillId="0" borderId="52" xfId="3" applyBorder="1" applyAlignment="1">
      <alignment horizontal="left" vertical="center" shrinkToFit="1"/>
    </xf>
    <xf numFmtId="0" fontId="10" fillId="0" borderId="63" xfId="7" applyFont="1" applyBorder="1" applyAlignment="1">
      <alignment horizontal="center" vertical="center" shrinkToFit="1"/>
    </xf>
    <xf numFmtId="0" fontId="10" fillId="0" borderId="64" xfId="7" applyFont="1" applyBorder="1" applyAlignment="1">
      <alignment horizontal="center" vertical="center" shrinkToFit="1"/>
    </xf>
    <xf numFmtId="0" fontId="10" fillId="0" borderId="52" xfId="7" applyFont="1" applyBorder="1" applyAlignment="1">
      <alignment horizontal="center" vertical="center" shrinkToFit="1"/>
    </xf>
    <xf numFmtId="0" fontId="15" fillId="0" borderId="90" xfId="7" applyFont="1" applyBorder="1" applyAlignment="1">
      <alignment horizontal="center" vertical="center" textRotation="255" shrinkToFit="1"/>
    </xf>
    <xf numFmtId="0" fontId="15" fillId="0" borderId="91" xfId="7" applyFont="1" applyBorder="1" applyAlignment="1">
      <alignment horizontal="center" vertical="center" textRotation="255" shrinkToFit="1"/>
    </xf>
    <xf numFmtId="0" fontId="4" fillId="0" borderId="15" xfId="7" applyBorder="1" applyAlignment="1">
      <alignment horizontal="center" vertical="center" shrinkToFit="1"/>
    </xf>
    <xf numFmtId="0" fontId="4" fillId="0" borderId="20" xfId="7" applyBorder="1" applyAlignment="1">
      <alignment horizontal="center" vertical="center" shrinkToFit="1"/>
    </xf>
    <xf numFmtId="0" fontId="4" fillId="0" borderId="16" xfId="7" applyBorder="1" applyAlignment="1">
      <alignment horizontal="center" vertical="center" shrinkToFit="1"/>
    </xf>
    <xf numFmtId="0" fontId="4" fillId="0" borderId="17" xfId="7" applyBorder="1" applyAlignment="1">
      <alignment horizontal="center" vertical="center" shrinkToFit="1"/>
    </xf>
    <xf numFmtId="0" fontId="4" fillId="0" borderId="10" xfId="7" applyBorder="1" applyAlignment="1">
      <alignment horizontal="center" vertical="center" shrinkToFit="1"/>
    </xf>
    <xf numFmtId="177" fontId="34" fillId="0" borderId="15" xfId="7" applyNumberFormat="1" applyFont="1" applyBorder="1" applyAlignment="1">
      <alignment horizontal="center" vertical="center" textRotation="255" shrinkToFit="1"/>
    </xf>
    <xf numFmtId="177" fontId="4" fillId="0" borderId="71" xfId="7" applyNumberFormat="1" applyBorder="1" applyAlignment="1">
      <alignment horizontal="center" vertical="center" textRotation="255" shrinkToFit="1"/>
    </xf>
    <xf numFmtId="177" fontId="4" fillId="0" borderId="17" xfId="7" applyNumberFormat="1" applyBorder="1" applyAlignment="1">
      <alignment horizontal="center" vertical="center" textRotation="255" shrinkToFit="1"/>
    </xf>
    <xf numFmtId="177" fontId="4" fillId="0" borderId="68" xfId="7" applyNumberFormat="1" applyBorder="1" applyAlignment="1">
      <alignment horizontal="center" vertical="center" textRotation="255" shrinkToFit="1"/>
    </xf>
    <xf numFmtId="0" fontId="14" fillId="0" borderId="85" xfId="7" applyFont="1" applyBorder="1" applyAlignment="1">
      <alignment horizontal="center" vertical="center" textRotation="255"/>
    </xf>
    <xf numFmtId="0" fontId="4" fillId="0" borderId="43" xfId="3" applyBorder="1" applyAlignment="1">
      <alignment horizontal="center" vertical="center" textRotation="255"/>
    </xf>
    <xf numFmtId="0" fontId="3" fillId="0" borderId="90" xfId="7" applyFont="1" applyBorder="1" applyAlignment="1">
      <alignment horizontal="center"/>
    </xf>
    <xf numFmtId="0" fontId="3" fillId="0" borderId="91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92" xfId="7" applyFont="1" applyBorder="1" applyAlignment="1">
      <alignment horizontal="center"/>
    </xf>
    <xf numFmtId="0" fontId="3" fillId="0" borderId="93" xfId="7" applyFont="1" applyBorder="1" applyAlignment="1">
      <alignment horizontal="center"/>
    </xf>
    <xf numFmtId="0" fontId="3" fillId="0" borderId="94" xfId="7" applyFont="1" applyBorder="1" applyAlignment="1">
      <alignment horizontal="center"/>
    </xf>
    <xf numFmtId="0" fontId="3" fillId="0" borderId="95" xfId="7" applyFont="1" applyBorder="1" applyAlignment="1">
      <alignment horizontal="center"/>
    </xf>
    <xf numFmtId="0" fontId="12" fillId="0" borderId="13" xfId="7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4" fillId="0" borderId="1" xfId="7" applyBorder="1" applyAlignment="1">
      <alignment horizontal="center" vertical="center"/>
    </xf>
    <xf numFmtId="0" fontId="4" fillId="0" borderId="74" xfId="7" applyBorder="1" applyAlignment="1">
      <alignment horizontal="center" vertical="center"/>
    </xf>
    <xf numFmtId="0" fontId="4" fillId="0" borderId="12" xfId="7" applyBorder="1" applyAlignment="1">
      <alignment horizontal="center"/>
    </xf>
    <xf numFmtId="0" fontId="34" fillId="0" borderId="15" xfId="7" applyFont="1" applyBorder="1" applyAlignment="1">
      <alignment horizontal="center" wrapText="1"/>
    </xf>
    <xf numFmtId="0" fontId="4" fillId="0" borderId="16" xfId="7" applyBorder="1" applyAlignment="1">
      <alignment horizontal="center" wrapText="1"/>
    </xf>
    <xf numFmtId="0" fontId="4" fillId="0" borderId="17" xfId="7" applyBorder="1" applyAlignment="1">
      <alignment horizontal="center" wrapText="1"/>
    </xf>
    <xf numFmtId="0" fontId="4" fillId="0" borderId="18" xfId="7" applyBorder="1" applyAlignment="1">
      <alignment horizontal="center" wrapText="1"/>
    </xf>
    <xf numFmtId="0" fontId="15" fillId="0" borderId="34" xfId="7" applyFont="1" applyBorder="1" applyAlignment="1">
      <alignment horizontal="center" vertical="top" textRotation="255" shrinkToFit="1"/>
    </xf>
    <xf numFmtId="0" fontId="15" fillId="0" borderId="36" xfId="7" applyFont="1" applyBorder="1" applyAlignment="1">
      <alignment horizontal="center" vertical="top" textRotation="255" shrinkToFit="1"/>
    </xf>
    <xf numFmtId="177" fontId="34" fillId="0" borderId="15" xfId="7" applyNumberFormat="1" applyFont="1" applyBorder="1" applyAlignment="1">
      <alignment horizontal="center" shrinkToFit="1"/>
    </xf>
    <xf numFmtId="177" fontId="4" fillId="0" borderId="71" xfId="7" applyNumberFormat="1" applyBorder="1" applyAlignment="1">
      <alignment horizontal="center" shrinkToFit="1"/>
    </xf>
    <xf numFmtId="177" fontId="4" fillId="0" borderId="17" xfId="7" applyNumberFormat="1" applyBorder="1" applyAlignment="1">
      <alignment horizontal="center" shrinkToFit="1"/>
    </xf>
    <xf numFmtId="177" fontId="4" fillId="0" borderId="68" xfId="7" applyNumberFormat="1" applyBorder="1" applyAlignment="1">
      <alignment horizontal="center" shrinkToFit="1"/>
    </xf>
    <xf numFmtId="0" fontId="15" fillId="0" borderId="96" xfId="7" applyFont="1" applyBorder="1" applyAlignment="1">
      <alignment horizontal="center" vertical="top" textRotation="255" shrinkToFit="1"/>
    </xf>
    <xf numFmtId="0" fontId="4" fillId="0" borderId="87" xfId="7" applyBorder="1" applyAlignment="1">
      <alignment horizontal="center" vertical="center" shrinkToFit="1"/>
    </xf>
    <xf numFmtId="0" fontId="4" fillId="0" borderId="7" xfId="7" applyBorder="1" applyAlignment="1">
      <alignment horizontal="center" vertical="center" shrinkToFit="1"/>
    </xf>
    <xf numFmtId="0" fontId="4" fillId="0" borderId="88" xfId="7" applyBorder="1" applyAlignment="1">
      <alignment horizontal="center" vertical="center" shrinkToFit="1"/>
    </xf>
    <xf numFmtId="0" fontId="23" fillId="0" borderId="97" xfId="7" applyFont="1" applyBorder="1" applyAlignment="1">
      <alignment horizontal="left" vertical="center" shrinkToFit="1"/>
    </xf>
    <xf numFmtId="0" fontId="4" fillId="0" borderId="98" xfId="3" applyBorder="1" applyAlignment="1">
      <alignment horizontal="left" vertical="center" shrinkToFit="1"/>
    </xf>
    <xf numFmtId="0" fontId="4" fillId="0" borderId="99" xfId="3" applyBorder="1" applyAlignment="1">
      <alignment horizontal="left" vertical="center" shrinkToFit="1"/>
    </xf>
    <xf numFmtId="0" fontId="10" fillId="0" borderId="97" xfId="7" applyFont="1" applyBorder="1" applyAlignment="1">
      <alignment horizontal="center" vertical="center" shrinkToFit="1"/>
    </xf>
    <xf numFmtId="0" fontId="10" fillId="0" borderId="98" xfId="7" applyFont="1" applyBorder="1" applyAlignment="1">
      <alignment horizontal="center" vertical="center" shrinkToFit="1"/>
    </xf>
    <xf numFmtId="0" fontId="10" fillId="0" borderId="99" xfId="7" applyFont="1" applyBorder="1" applyAlignment="1">
      <alignment horizontal="center" vertical="center" shrinkToFit="1"/>
    </xf>
    <xf numFmtId="0" fontId="4" fillId="0" borderId="87" xfId="7" applyBorder="1" applyAlignment="1">
      <alignment horizontal="center" wrapText="1"/>
    </xf>
    <xf numFmtId="0" fontId="4" fillId="0" borderId="88" xfId="7" applyBorder="1" applyAlignment="1">
      <alignment horizontal="center" wrapText="1"/>
    </xf>
    <xf numFmtId="177" fontId="4" fillId="0" borderId="87" xfId="7" applyNumberFormat="1" applyBorder="1" applyAlignment="1">
      <alignment horizontal="center" shrinkToFit="1"/>
    </xf>
    <xf numFmtId="177" fontId="4" fillId="0" borderId="8" xfId="7" applyNumberFormat="1" applyBorder="1" applyAlignment="1">
      <alignment horizontal="center" shrinkToFit="1"/>
    </xf>
    <xf numFmtId="0" fontId="12" fillId="0" borderId="0" xfId="7" applyFont="1" applyAlignment="1">
      <alignment horizontal="center" vertical="center"/>
    </xf>
    <xf numFmtId="0" fontId="12" fillId="0" borderId="14" xfId="7" applyFont="1" applyBorder="1" applyAlignment="1">
      <alignment horizontal="distributed" vertical="center"/>
    </xf>
    <xf numFmtId="0" fontId="4" fillId="0" borderId="11" xfId="7" applyBorder="1" applyAlignment="1">
      <alignment horizontal="distributed" vertical="center"/>
    </xf>
    <xf numFmtId="0" fontId="4" fillId="0" borderId="40" xfId="7" applyBorder="1" applyAlignment="1">
      <alignment horizontal="distributed" vertical="center"/>
    </xf>
    <xf numFmtId="0" fontId="14" fillId="0" borderId="9" xfId="7" applyFont="1" applyBorder="1" applyAlignment="1">
      <alignment horizontal="distributed" vertical="center"/>
    </xf>
    <xf numFmtId="0" fontId="12" fillId="0" borderId="0" xfId="7" applyFont="1" applyAlignment="1">
      <alignment horizontal="left"/>
    </xf>
    <xf numFmtId="0" fontId="14" fillId="0" borderId="11" xfId="7" applyFont="1" applyBorder="1" applyAlignment="1">
      <alignment horizontal="distributed" vertical="center" wrapText="1"/>
    </xf>
    <xf numFmtId="0" fontId="14" fillId="0" borderId="19" xfId="7" applyFont="1" applyBorder="1" applyAlignment="1">
      <alignment horizontal="distributed" vertical="center"/>
    </xf>
    <xf numFmtId="0" fontId="6" fillId="0" borderId="11" xfId="7" applyFont="1" applyBorder="1" applyAlignment="1">
      <alignment horizontal="left" vertical="center"/>
    </xf>
    <xf numFmtId="0" fontId="6" fillId="0" borderId="40" xfId="7" applyFont="1" applyBorder="1" applyAlignment="1">
      <alignment horizontal="left" vertical="center"/>
    </xf>
    <xf numFmtId="0" fontId="6" fillId="0" borderId="19" xfId="7" applyFont="1" applyBorder="1" applyAlignment="1">
      <alignment horizontal="left" vertical="center"/>
    </xf>
    <xf numFmtId="0" fontId="12" fillId="0" borderId="9" xfId="7" applyFont="1" applyBorder="1" applyAlignment="1">
      <alignment horizontal="distributed" vertical="center"/>
    </xf>
    <xf numFmtId="178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 applyProtection="1">
      <alignment horizontal="left" vertical="center" indent="1"/>
      <protection locked="0"/>
    </xf>
    <xf numFmtId="0" fontId="43" fillId="0" borderId="9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8" fontId="53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 indent="1"/>
    </xf>
    <xf numFmtId="0" fontId="45" fillId="0" borderId="12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7" fillId="0" borderId="4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40" xfId="0" applyFont="1" applyBorder="1" applyAlignment="1" applyProtection="1">
      <alignment horizontal="center" vertical="center"/>
      <protection locked="0"/>
    </xf>
    <xf numFmtId="0" fontId="37" fillId="0" borderId="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top"/>
    </xf>
    <xf numFmtId="0" fontId="39" fillId="0" borderId="12" xfId="0" applyFont="1" applyBorder="1" applyAlignment="1">
      <alignment horizontal="left" vertical="center" wrapText="1" indent="1"/>
    </xf>
    <xf numFmtId="0" fontId="39" fillId="0" borderId="0" xfId="0" applyFont="1" applyAlignment="1">
      <alignment horizontal="left" vertical="center" wrapText="1" indent="1"/>
    </xf>
    <xf numFmtId="0" fontId="39" fillId="0" borderId="21" xfId="0" applyFont="1" applyBorder="1" applyAlignment="1">
      <alignment horizontal="left" vertical="center" wrapText="1" indent="1"/>
    </xf>
    <xf numFmtId="0" fontId="39" fillId="0" borderId="17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 indent="1"/>
    </xf>
    <xf numFmtId="0" fontId="39" fillId="0" borderId="18" xfId="0" applyFont="1" applyBorder="1" applyAlignment="1">
      <alignment horizontal="left" vertical="center" wrapText="1" indent="1"/>
    </xf>
    <xf numFmtId="0" fontId="37" fillId="0" borderId="100" xfId="0" applyFont="1" applyBorder="1" applyAlignment="1">
      <alignment horizontal="center" vertical="center" shrinkToFit="1"/>
    </xf>
    <xf numFmtId="0" fontId="37" fillId="0" borderId="101" xfId="0" applyFont="1" applyBorder="1" applyAlignment="1">
      <alignment horizontal="center" vertical="center" shrinkToFit="1"/>
    </xf>
    <xf numFmtId="0" fontId="37" fillId="0" borderId="102" xfId="0" applyFont="1" applyBorder="1" applyAlignment="1">
      <alignment horizontal="center" vertical="center" shrinkToFit="1"/>
    </xf>
    <xf numFmtId="0" fontId="37" fillId="0" borderId="103" xfId="0" applyFont="1" applyBorder="1" applyAlignment="1">
      <alignment horizontal="center" vertical="center" shrinkToFit="1"/>
    </xf>
    <xf numFmtId="0" fontId="37" fillId="0" borderId="104" xfId="0" applyFont="1" applyBorder="1" applyAlignment="1">
      <alignment horizontal="center" vertical="center" shrinkToFit="1"/>
    </xf>
    <xf numFmtId="0" fontId="37" fillId="0" borderId="105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40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20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shrinkToFi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left" vertical="center"/>
    </xf>
    <xf numFmtId="0" fontId="57" fillId="0" borderId="9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justify" wrapText="1"/>
    </xf>
    <xf numFmtId="0" fontId="66" fillId="0" borderId="11" xfId="0" applyFont="1" applyBorder="1" applyAlignment="1">
      <alignment horizontal="center" vertical="center" shrinkToFit="1"/>
    </xf>
    <xf numFmtId="0" fontId="66" fillId="0" borderId="40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6" fontId="57" fillId="0" borderId="11" xfId="0" applyNumberFormat="1" applyFont="1" applyBorder="1" applyAlignment="1">
      <alignment horizontal="center" vertical="center"/>
    </xf>
    <xf numFmtId="6" fontId="57" fillId="0" borderId="19" xfId="0" applyNumberFormat="1" applyFont="1" applyBorder="1" applyAlignment="1">
      <alignment horizontal="center" vertical="center"/>
    </xf>
    <xf numFmtId="0" fontId="57" fillId="0" borderId="9" xfId="0" applyFont="1" applyBorder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distributed" wrapText="1"/>
    </xf>
    <xf numFmtId="0" fontId="57" fillId="0" borderId="0" xfId="0" applyFont="1" applyAlignment="1">
      <alignment horizontal="left" vertical="distributed"/>
    </xf>
    <xf numFmtId="0" fontId="57" fillId="0" borderId="9" xfId="0" applyFont="1" applyBorder="1" applyAlignment="1">
      <alignment horizontal="center" vertical="center" textRotation="255" shrinkToFit="1"/>
    </xf>
    <xf numFmtId="0" fontId="64" fillId="0" borderId="13" xfId="0" applyFont="1" applyBorder="1" applyAlignment="1">
      <alignment horizontal="center" vertical="center" textRotation="255"/>
    </xf>
    <xf numFmtId="0" fontId="64" fillId="0" borderId="14" xfId="0" applyFont="1" applyBorder="1" applyAlignment="1">
      <alignment horizontal="center" vertical="center" textRotation="255"/>
    </xf>
    <xf numFmtId="0" fontId="57" fillId="0" borderId="9" xfId="0" applyFont="1" applyBorder="1" applyAlignment="1">
      <alignment horizontal="center" vertical="center" shrinkToFit="1"/>
    </xf>
    <xf numFmtId="6" fontId="57" fillId="0" borderId="9" xfId="2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57" fillId="0" borderId="106" xfId="0" applyFont="1" applyBorder="1" applyAlignment="1">
      <alignment horizontal="center" vertical="center"/>
    </xf>
    <xf numFmtId="0" fontId="57" fillId="0" borderId="107" xfId="0" applyFont="1" applyBorder="1" applyAlignment="1">
      <alignment horizontal="center" vertical="center"/>
    </xf>
    <xf numFmtId="184" fontId="57" fillId="0" borderId="13" xfId="0" applyNumberFormat="1" applyFont="1" applyBorder="1" applyAlignment="1" applyProtection="1">
      <alignment horizontal="center" vertical="center"/>
      <protection locked="0"/>
    </xf>
    <xf numFmtId="184" fontId="57" fillId="0" borderId="73" xfId="0" applyNumberFormat="1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>
      <alignment horizontal="left" vertical="distributed" wrapText="1"/>
    </xf>
    <xf numFmtId="0" fontId="64" fillId="0" borderId="20" xfId="0" applyFont="1" applyBorder="1" applyAlignment="1">
      <alignment horizontal="left" vertical="distributed" wrapText="1"/>
    </xf>
    <xf numFmtId="0" fontId="64" fillId="0" borderId="16" xfId="0" applyFont="1" applyBorder="1" applyAlignment="1">
      <alignment horizontal="left" vertical="distributed" wrapText="1"/>
    </xf>
    <xf numFmtId="0" fontId="64" fillId="0" borderId="12" xfId="0" applyFont="1" applyBorder="1" applyAlignment="1">
      <alignment horizontal="left" vertical="distributed" wrapText="1"/>
    </xf>
    <xf numFmtId="0" fontId="64" fillId="0" borderId="0" xfId="0" applyFont="1" applyAlignment="1">
      <alignment horizontal="left" vertical="distributed" wrapText="1"/>
    </xf>
    <xf numFmtId="0" fontId="64" fillId="0" borderId="21" xfId="0" applyFont="1" applyBorder="1" applyAlignment="1">
      <alignment horizontal="left" vertical="distributed" wrapText="1"/>
    </xf>
    <xf numFmtId="0" fontId="64" fillId="0" borderId="12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4" fillId="0" borderId="55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57" fillId="0" borderId="0" xfId="0" applyFo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 shrinkToFit="1"/>
    </xf>
    <xf numFmtId="0" fontId="89" fillId="0" borderId="7" xfId="0" applyFont="1" applyBorder="1" applyAlignment="1">
      <alignment horizontal="center" vertical="center" wrapText="1" shrinkToFit="1"/>
    </xf>
    <xf numFmtId="0" fontId="66" fillId="0" borderId="19" xfId="0" applyFont="1" applyBorder="1" applyAlignment="1">
      <alignment horizontal="left" vertical="center" shrinkToFit="1"/>
    </xf>
    <xf numFmtId="0" fontId="80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66" fillId="0" borderId="0" xfId="0" applyFont="1" applyAlignment="1">
      <alignment horizontal="center" vertical="center" wrapText="1" shrinkToFit="1"/>
    </xf>
    <xf numFmtId="0" fontId="64" fillId="0" borderId="0" xfId="0" applyFont="1" applyAlignment="1">
      <alignment horizontal="center"/>
    </xf>
    <xf numFmtId="0" fontId="86" fillId="0" borderId="0" xfId="0" applyFont="1" applyAlignment="1">
      <alignment horizontal="left" vertical="center" shrinkToFit="1"/>
    </xf>
    <xf numFmtId="0" fontId="95" fillId="0" borderId="0" xfId="0" applyFont="1">
      <alignment vertical="center"/>
    </xf>
    <xf numFmtId="0" fontId="96" fillId="0" borderId="9" xfId="0" applyFont="1" applyBorder="1" applyAlignment="1">
      <alignment horizontal="center" vertical="center" textRotation="255"/>
    </xf>
    <xf numFmtId="0" fontId="97" fillId="0" borderId="9" xfId="0" applyFont="1" applyBorder="1" applyAlignment="1">
      <alignment horizontal="center" vertical="center" shrinkToFit="1"/>
    </xf>
    <xf numFmtId="0" fontId="96" fillId="0" borderId="11" xfId="0" applyFont="1" applyBorder="1" applyAlignment="1">
      <alignment horizontal="center" vertical="center" textRotation="255"/>
    </xf>
    <xf numFmtId="0" fontId="96" fillId="0" borderId="19" xfId="0" applyFont="1" applyBorder="1" applyAlignment="1">
      <alignment horizontal="center" vertical="center"/>
    </xf>
    <xf numFmtId="0" fontId="97" fillId="0" borderId="9" xfId="0" applyFont="1" applyBorder="1" applyAlignment="1">
      <alignment horizontal="center" vertical="center"/>
    </xf>
    <xf numFmtId="0" fontId="96" fillId="0" borderId="9" xfId="0" applyFont="1" applyBorder="1" applyAlignment="1">
      <alignment horizontal="center" vertical="center" textRotation="255" shrinkToFit="1"/>
    </xf>
    <xf numFmtId="0" fontId="97" fillId="0" borderId="63" xfId="0" applyFont="1" applyBorder="1" applyAlignment="1">
      <alignment horizontal="center" vertical="center" shrinkToFit="1"/>
    </xf>
    <xf numFmtId="0" fontId="97" fillId="0" borderId="64" xfId="0" applyFont="1" applyBorder="1" applyAlignment="1">
      <alignment horizontal="center" vertical="center" shrinkToFit="1"/>
    </xf>
    <xf numFmtId="0" fontId="97" fillId="0" borderId="52" xfId="0" applyFont="1" applyBorder="1" applyAlignment="1">
      <alignment horizontal="center" vertical="center" shrinkToFit="1"/>
    </xf>
    <xf numFmtId="0" fontId="96" fillId="0" borderId="0" xfId="0" applyFont="1" applyAlignment="1">
      <alignment vertical="center" textRotation="255"/>
    </xf>
    <xf numFmtId="0" fontId="97" fillId="0" borderId="75" xfId="0" applyFont="1" applyBorder="1" applyAlignment="1">
      <alignment horizontal="center" vertical="center" shrinkToFit="1"/>
    </xf>
    <xf numFmtId="0" fontId="97" fillId="0" borderId="53" xfId="0" applyFont="1" applyBorder="1" applyAlignment="1">
      <alignment horizontal="center" vertical="center" shrinkToFit="1"/>
    </xf>
    <xf numFmtId="0" fontId="97" fillId="0" borderId="77" xfId="0" applyFont="1" applyBorder="1" applyAlignment="1">
      <alignment horizontal="center" vertical="center" shrinkToFit="1"/>
    </xf>
    <xf numFmtId="0" fontId="98" fillId="0" borderId="11" xfId="0" applyFont="1" applyBorder="1" applyAlignment="1">
      <alignment horizontal="center" vertical="center" wrapText="1"/>
    </xf>
    <xf numFmtId="0" fontId="98" fillId="0" borderId="40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40" xfId="0" applyFont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100" fillId="0" borderId="111" xfId="0" applyFont="1" applyBorder="1" applyAlignment="1">
      <alignment horizontal="left" vertical="center" wrapText="1"/>
    </xf>
    <xf numFmtId="0" fontId="100" fillId="0" borderId="104" xfId="0" applyFont="1" applyBorder="1" applyAlignment="1">
      <alignment horizontal="left" vertical="center" wrapText="1"/>
    </xf>
    <xf numFmtId="0" fontId="100" fillId="0" borderId="112" xfId="0" applyFont="1" applyBorder="1" applyAlignment="1">
      <alignment horizontal="left" vertical="center" wrapText="1"/>
    </xf>
    <xf numFmtId="0" fontId="100" fillId="0" borderId="111" xfId="0" applyFont="1" applyBorder="1" applyAlignment="1">
      <alignment horizontal="left" vertical="top" wrapText="1"/>
    </xf>
    <xf numFmtId="0" fontId="100" fillId="0" borderId="104" xfId="0" applyFont="1" applyBorder="1" applyAlignment="1">
      <alignment horizontal="left" vertical="top" wrapText="1"/>
    </xf>
    <xf numFmtId="0" fontId="100" fillId="0" borderId="112" xfId="0" applyFont="1" applyBorder="1" applyAlignment="1">
      <alignment horizontal="left" vertical="top" wrapText="1"/>
    </xf>
    <xf numFmtId="0" fontId="102" fillId="0" borderId="12" xfId="0" applyFont="1" applyBorder="1" applyAlignment="1">
      <alignment horizontal="right" vertical="center" shrinkToFit="1"/>
    </xf>
    <xf numFmtId="0" fontId="102" fillId="0" borderId="0" xfId="0" applyFont="1" applyAlignment="1">
      <alignment horizontal="right" vertical="center" shrinkToFit="1"/>
    </xf>
    <xf numFmtId="0" fontId="95" fillId="0" borderId="21" xfId="0" applyFont="1" applyBorder="1">
      <alignment vertical="center"/>
    </xf>
    <xf numFmtId="0" fontId="102" fillId="0" borderId="119" xfId="0" applyFont="1" applyBorder="1" applyAlignment="1">
      <alignment horizontal="center" vertical="center" shrinkToFit="1"/>
    </xf>
    <xf numFmtId="0" fontId="102" fillId="0" borderId="101" xfId="0" applyFont="1" applyBorder="1" applyAlignment="1">
      <alignment horizontal="center" vertical="center" shrinkToFit="1"/>
    </xf>
    <xf numFmtId="0" fontId="102" fillId="0" borderId="120" xfId="0" applyFont="1" applyBorder="1" applyAlignment="1">
      <alignment horizontal="center" vertical="center" shrinkToFit="1"/>
    </xf>
    <xf numFmtId="0" fontId="102" fillId="0" borderId="17" xfId="0" applyFont="1" applyBorder="1" applyAlignment="1">
      <alignment horizontal="right" vertical="center" shrinkToFit="1"/>
    </xf>
    <xf numFmtId="0" fontId="102" fillId="0" borderId="10" xfId="0" applyFont="1" applyBorder="1" applyAlignment="1">
      <alignment horizontal="right" vertical="center" shrinkToFit="1"/>
    </xf>
    <xf numFmtId="0" fontId="95" fillId="0" borderId="18" xfId="0" applyFont="1" applyBorder="1" applyAlignment="1">
      <alignment horizontal="right"/>
    </xf>
    <xf numFmtId="0" fontId="102" fillId="0" borderId="17" xfId="0" applyFont="1" applyBorder="1" applyAlignment="1">
      <alignment horizontal="center" vertical="center" shrinkToFit="1"/>
    </xf>
    <xf numFmtId="0" fontId="102" fillId="0" borderId="10" xfId="0" applyFont="1" applyBorder="1" applyAlignment="1">
      <alignment horizontal="center" vertical="center" shrinkToFit="1"/>
    </xf>
    <xf numFmtId="0" fontId="102" fillId="0" borderId="18" xfId="0" applyFont="1" applyBorder="1" applyAlignment="1">
      <alignment horizontal="center" vertical="center" shrinkToFit="1"/>
    </xf>
    <xf numFmtId="0" fontId="103" fillId="0" borderId="0" xfId="0" applyFont="1" applyAlignment="1">
      <alignment horizontal="right" vertical="center"/>
    </xf>
    <xf numFmtId="0" fontId="104" fillId="0" borderId="0" xfId="0" applyFont="1">
      <alignment vertical="center"/>
    </xf>
    <xf numFmtId="0" fontId="104" fillId="0" borderId="46" xfId="0" applyFont="1" applyBorder="1">
      <alignment vertical="center"/>
    </xf>
    <xf numFmtId="0" fontId="104" fillId="0" borderId="55" xfId="0" applyFont="1" applyBorder="1" applyAlignment="1">
      <alignment horizontal="center" vertical="center"/>
    </xf>
    <xf numFmtId="0" fontId="104" fillId="0" borderId="56" xfId="0" applyFont="1" applyBorder="1" applyAlignment="1">
      <alignment horizontal="center" vertical="center"/>
    </xf>
    <xf numFmtId="0" fontId="104" fillId="0" borderId="57" xfId="0" applyFont="1" applyBorder="1" applyAlignment="1">
      <alignment horizontal="center" vertical="center"/>
    </xf>
    <xf numFmtId="0" fontId="104" fillId="0" borderId="47" xfId="0" applyFont="1" applyBorder="1">
      <alignment vertical="center"/>
    </xf>
    <xf numFmtId="0" fontId="95" fillId="0" borderId="10" xfId="0" applyFont="1" applyBorder="1" applyAlignment="1">
      <alignment horizontal="center" vertical="center"/>
    </xf>
    <xf numFmtId="0" fontId="95" fillId="0" borderId="0" xfId="0" applyFont="1" applyAlignment="1"/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top"/>
    </xf>
    <xf numFmtId="0" fontId="95" fillId="0" borderId="9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 shrinkToFit="1"/>
    </xf>
    <xf numFmtId="0" fontId="95" fillId="0" borderId="40" xfId="0" applyFont="1" applyBorder="1" applyAlignment="1">
      <alignment horizontal="center" vertical="center" shrinkToFit="1"/>
    </xf>
    <xf numFmtId="0" fontId="96" fillId="0" borderId="20" xfId="0" applyFont="1" applyBorder="1" applyAlignment="1" applyProtection="1">
      <alignment horizontal="center" vertical="center" shrinkToFit="1"/>
      <protection locked="0"/>
    </xf>
    <xf numFmtId="0" fontId="95" fillId="0" borderId="40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9" xfId="0" applyFont="1" applyBorder="1" applyAlignment="1">
      <alignment horizontal="center" vertical="top"/>
    </xf>
    <xf numFmtId="0" fontId="95" fillId="0" borderId="13" xfId="0" applyFont="1" applyBorder="1" applyAlignment="1">
      <alignment horizontal="center" vertical="center" textRotation="255" shrinkToFit="1"/>
    </xf>
    <xf numFmtId="0" fontId="95" fillId="0" borderId="20" xfId="0" applyFont="1" applyBorder="1">
      <alignment vertical="center"/>
    </xf>
    <xf numFmtId="0" fontId="95" fillId="0" borderId="20" xfId="0" applyFont="1" applyBorder="1" applyAlignment="1">
      <alignment horizontal="right" vertical="center"/>
    </xf>
    <xf numFmtId="0" fontId="95" fillId="0" borderId="16" xfId="0" applyFont="1" applyBorder="1">
      <alignment vertical="center"/>
    </xf>
    <xf numFmtId="0" fontId="95" fillId="0" borderId="73" xfId="0" applyFont="1" applyBorder="1" applyAlignment="1">
      <alignment horizontal="center" vertical="center" textRotation="255" shrinkToFit="1"/>
    </xf>
    <xf numFmtId="0" fontId="96" fillId="0" borderId="0" xfId="0" applyFont="1" applyAlignment="1" applyProtection="1">
      <alignment horizontal="center" vertical="center" shrinkToFit="1"/>
      <protection locked="0"/>
    </xf>
    <xf numFmtId="0" fontId="95" fillId="0" borderId="0" xfId="0" applyFont="1" applyAlignment="1">
      <alignment horizontal="right" vertical="center"/>
    </xf>
    <xf numFmtId="0" fontId="95" fillId="0" borderId="14" xfId="0" applyFont="1" applyBorder="1" applyAlignment="1">
      <alignment horizontal="center" vertical="center" textRotation="255" shrinkToFit="1"/>
    </xf>
    <xf numFmtId="0" fontId="95" fillId="0" borderId="10" xfId="0" applyFont="1" applyBorder="1">
      <alignment vertical="center"/>
    </xf>
    <xf numFmtId="0" fontId="96" fillId="0" borderId="10" xfId="0" applyFont="1" applyBorder="1" applyAlignment="1" applyProtection="1">
      <alignment horizontal="center" vertical="center" shrinkToFit="1"/>
      <protection locked="0"/>
    </xf>
    <xf numFmtId="0" fontId="95" fillId="0" borderId="10" xfId="0" applyFont="1" applyBorder="1" applyAlignment="1">
      <alignment horizontal="right" vertical="center"/>
    </xf>
    <xf numFmtId="0" fontId="95" fillId="0" borderId="18" xfId="0" applyFont="1" applyBorder="1">
      <alignment vertical="center"/>
    </xf>
    <xf numFmtId="0" fontId="95" fillId="0" borderId="0" xfId="0" applyFont="1" applyAlignment="1">
      <alignment vertical="center" textRotation="255"/>
    </xf>
    <xf numFmtId="0" fontId="107" fillId="0" borderId="13" xfId="0" applyFont="1" applyBorder="1" applyAlignment="1">
      <alignment horizontal="center" vertical="center" textRotation="255" shrinkToFit="1"/>
    </xf>
    <xf numFmtId="0" fontId="95" fillId="0" borderId="15" xfId="0" applyFont="1" applyBorder="1">
      <alignment vertical="center"/>
    </xf>
    <xf numFmtId="0" fontId="107" fillId="0" borderId="73" xfId="0" applyFont="1" applyBorder="1" applyAlignment="1">
      <alignment horizontal="center" vertical="center" textRotation="255" shrinkToFit="1"/>
    </xf>
    <xf numFmtId="0" fontId="96" fillId="0" borderId="12" xfId="0" applyFont="1" applyBorder="1" applyAlignment="1" applyProtection="1">
      <alignment horizontal="left" vertical="top" shrinkToFit="1"/>
      <protection locked="0"/>
    </xf>
    <xf numFmtId="0" fontId="96" fillId="0" borderId="0" xfId="0" applyFont="1" applyAlignment="1" applyProtection="1">
      <alignment horizontal="left" vertical="top" shrinkToFit="1"/>
      <protection locked="0"/>
    </xf>
    <xf numFmtId="0" fontId="96" fillId="0" borderId="21" xfId="0" applyFont="1" applyBorder="1" applyAlignment="1" applyProtection="1">
      <alignment horizontal="left" vertical="top" shrinkToFit="1"/>
      <protection locked="0"/>
    </xf>
    <xf numFmtId="0" fontId="107" fillId="0" borderId="14" xfId="0" applyFont="1" applyBorder="1" applyAlignment="1">
      <alignment horizontal="center" vertical="center" textRotation="255" shrinkToFit="1"/>
    </xf>
    <xf numFmtId="0" fontId="96" fillId="0" borderId="17" xfId="0" applyFont="1" applyBorder="1" applyAlignment="1" applyProtection="1">
      <alignment horizontal="left" vertical="top" shrinkToFit="1"/>
      <protection locked="0"/>
    </xf>
    <xf numFmtId="0" fontId="96" fillId="0" borderId="10" xfId="0" applyFont="1" applyBorder="1" applyAlignment="1" applyProtection="1">
      <alignment horizontal="left" vertical="top" shrinkToFit="1"/>
      <protection locked="0"/>
    </xf>
    <xf numFmtId="0" fontId="96" fillId="0" borderId="18" xfId="0" applyFont="1" applyBorder="1" applyAlignment="1" applyProtection="1">
      <alignment horizontal="left" vertical="top" shrinkToFit="1"/>
      <protection locked="0"/>
    </xf>
    <xf numFmtId="0" fontId="95" fillId="0" borderId="11" xfId="0" applyFont="1" applyBorder="1" applyAlignment="1">
      <alignment horizontal="center" vertical="center"/>
    </xf>
    <xf numFmtId="0" fontId="95" fillId="0" borderId="40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0" xfId="0" applyFont="1" applyBorder="1" applyAlignment="1">
      <alignment horizontal="center" vertical="center"/>
    </xf>
    <xf numFmtId="0" fontId="108" fillId="0" borderId="12" xfId="0" applyFont="1" applyBorder="1">
      <alignment vertical="center"/>
    </xf>
    <xf numFmtId="0" fontId="105" fillId="0" borderId="15" xfId="0" applyFont="1" applyBorder="1" applyAlignment="1">
      <alignment horizontal="center" vertical="center" shrinkToFit="1"/>
    </xf>
    <xf numFmtId="0" fontId="105" fillId="0" borderId="20" xfId="0" applyFont="1" applyBorder="1" applyAlignment="1">
      <alignment horizontal="center" vertical="center" shrinkToFit="1"/>
    </xf>
    <xf numFmtId="0" fontId="105" fillId="0" borderId="16" xfId="0" applyFont="1" applyBorder="1" applyAlignment="1">
      <alignment horizontal="center" vertical="center" shrinkToFit="1"/>
    </xf>
    <xf numFmtId="0" fontId="109" fillId="0" borderId="15" xfId="0" applyFont="1" applyBorder="1" applyAlignment="1" applyProtection="1">
      <alignment horizontal="center" vertical="center" shrinkToFit="1"/>
      <protection locked="0"/>
    </xf>
    <xf numFmtId="0" fontId="109" fillId="0" borderId="20" xfId="0" applyFont="1" applyBorder="1" applyAlignment="1" applyProtection="1">
      <alignment horizontal="center" vertical="center" shrinkToFit="1"/>
      <protection locked="0"/>
    </xf>
    <xf numFmtId="0" fontId="98" fillId="0" borderId="16" xfId="0" applyFont="1" applyBorder="1" applyAlignment="1">
      <alignment horizontal="center" vertical="center"/>
    </xf>
    <xf numFmtId="0" fontId="109" fillId="0" borderId="15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10" fillId="0" borderId="12" xfId="0" applyFont="1" applyBorder="1">
      <alignment vertical="center"/>
    </xf>
    <xf numFmtId="0" fontId="105" fillId="0" borderId="17" xfId="0" applyFont="1" applyBorder="1" applyAlignment="1">
      <alignment horizontal="center" vertical="center" shrinkToFit="1"/>
    </xf>
    <xf numFmtId="0" fontId="105" fillId="0" borderId="10" xfId="0" applyFont="1" applyBorder="1" applyAlignment="1">
      <alignment horizontal="center" vertical="center" shrinkToFit="1"/>
    </xf>
    <xf numFmtId="0" fontId="105" fillId="0" borderId="18" xfId="0" applyFont="1" applyBorder="1" applyAlignment="1">
      <alignment horizontal="center" vertical="center" shrinkToFit="1"/>
    </xf>
    <xf numFmtId="0" fontId="109" fillId="0" borderId="17" xfId="0" applyFont="1" applyBorder="1" applyAlignment="1" applyProtection="1">
      <alignment horizontal="center" vertical="center" shrinkToFit="1"/>
      <protection locked="0"/>
    </xf>
    <xf numFmtId="0" fontId="109" fillId="0" borderId="10" xfId="0" applyFont="1" applyBorder="1" applyAlignment="1" applyProtection="1">
      <alignment horizontal="center" vertical="center" shrinkToFit="1"/>
      <protection locked="0"/>
    </xf>
    <xf numFmtId="0" fontId="98" fillId="0" borderId="18" xfId="0" applyFont="1" applyBorder="1" applyAlignment="1">
      <alignment horizontal="center" vertical="center"/>
    </xf>
    <xf numFmtId="0" fontId="109" fillId="0" borderId="17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98" fillId="0" borderId="12" xfId="0" applyFont="1" applyBorder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top"/>
    </xf>
    <xf numFmtId="0" fontId="105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103" fillId="0" borderId="0" xfId="0" applyFont="1" applyAlignment="1">
      <alignment horizontal="right"/>
    </xf>
    <xf numFmtId="0" fontId="94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left" vertical="center" indent="1" shrinkToFit="1"/>
    </xf>
    <xf numFmtId="0" fontId="111" fillId="0" borderId="15" xfId="0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11" fillId="0" borderId="17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12" fillId="0" borderId="15" xfId="0" applyFont="1" applyBorder="1" applyAlignment="1">
      <alignment horizontal="center" vertical="center" shrinkToFit="1"/>
    </xf>
    <xf numFmtId="0" fontId="111" fillId="0" borderId="20" xfId="0" applyFont="1" applyBorder="1" applyAlignment="1">
      <alignment horizontal="center" vertical="center" shrinkToFit="1"/>
    </xf>
    <xf numFmtId="0" fontId="111" fillId="0" borderId="16" xfId="0" applyFont="1" applyBorder="1" applyAlignment="1">
      <alignment horizontal="center" vertical="center" shrinkToFit="1"/>
    </xf>
    <xf numFmtId="0" fontId="111" fillId="0" borderId="12" xfId="0" applyFont="1" applyBorder="1" applyAlignment="1">
      <alignment horizontal="center" vertical="center" shrinkToFit="1"/>
    </xf>
    <xf numFmtId="0" fontId="111" fillId="0" borderId="0" xfId="0" applyFont="1" applyAlignment="1">
      <alignment horizontal="center" vertical="center" shrinkToFit="1"/>
    </xf>
    <xf numFmtId="0" fontId="111" fillId="0" borderId="21" xfId="0" applyFont="1" applyBorder="1" applyAlignment="1">
      <alignment horizontal="center" vertical="center" shrinkToFit="1"/>
    </xf>
    <xf numFmtId="0" fontId="111" fillId="0" borderId="17" xfId="0" applyFont="1" applyBorder="1" applyAlignment="1">
      <alignment horizontal="center" vertical="center" shrinkToFit="1"/>
    </xf>
    <xf numFmtId="0" fontId="111" fillId="0" borderId="10" xfId="0" applyFont="1" applyBorder="1" applyAlignment="1">
      <alignment horizontal="center" vertical="center" shrinkToFit="1"/>
    </xf>
    <xf numFmtId="0" fontId="111" fillId="0" borderId="18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wrapText="1"/>
    </xf>
    <xf numFmtId="0" fontId="57" fillId="6" borderId="13" xfId="0" applyFont="1" applyFill="1" applyBorder="1" applyAlignment="1">
      <alignment horizontal="center" vertical="center" textRotation="255" shrinkToFit="1"/>
    </xf>
    <xf numFmtId="0" fontId="57" fillId="6" borderId="73" xfId="0" applyFont="1" applyFill="1" applyBorder="1" applyAlignment="1">
      <alignment horizontal="center" vertical="center" textRotation="255" shrinkToFit="1"/>
    </xf>
    <xf numFmtId="0" fontId="57" fillId="6" borderId="14" xfId="0" applyFont="1" applyFill="1" applyBorder="1" applyAlignment="1">
      <alignment horizontal="center" vertical="center" textRotation="255" shrinkToFit="1"/>
    </xf>
    <xf numFmtId="0" fontId="71" fillId="0" borderId="0" xfId="0" applyFont="1" applyBorder="1" applyAlignment="1">
      <alignment vertical="center" wrapText="1"/>
    </xf>
    <xf numFmtId="0" fontId="113" fillId="0" borderId="9" xfId="0" applyFont="1" applyBorder="1" applyAlignment="1">
      <alignment horizontal="center" vertical="center" wrapText="1"/>
    </xf>
    <xf numFmtId="0" fontId="113" fillId="0" borderId="9" xfId="0" applyFont="1" applyBorder="1" applyAlignment="1">
      <alignment horizontal="center" vertical="center" shrinkToFit="1"/>
    </xf>
    <xf numFmtId="0" fontId="65" fillId="0" borderId="63" xfId="0" applyFont="1" applyBorder="1" applyAlignment="1">
      <alignment horizontal="center" vertical="center" shrinkToFit="1"/>
    </xf>
    <xf numFmtId="0" fontId="65" fillId="0" borderId="64" xfId="0" applyFont="1" applyBorder="1" applyAlignment="1">
      <alignment horizontal="center" vertical="center" shrinkToFit="1"/>
    </xf>
    <xf numFmtId="0" fontId="65" fillId="0" borderId="52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textRotation="255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wrapText="1"/>
    </xf>
    <xf numFmtId="0" fontId="57" fillId="0" borderId="0" xfId="0" applyFont="1" applyProtection="1">
      <alignment vertical="center"/>
    </xf>
    <xf numFmtId="0" fontId="58" fillId="3" borderId="0" xfId="0" applyFont="1" applyFill="1" applyAlignment="1" applyProtection="1">
      <alignment horizontal="left" vertical="center"/>
    </xf>
    <xf numFmtId="0" fontId="59" fillId="3" borderId="0" xfId="0" applyFont="1" applyFill="1" applyProtection="1">
      <alignment vertical="center"/>
    </xf>
    <xf numFmtId="0" fontId="60" fillId="0" borderId="0" xfId="0" applyFont="1" applyProtection="1">
      <alignment vertical="center"/>
    </xf>
    <xf numFmtId="0" fontId="57" fillId="0" borderId="10" xfId="0" applyFont="1" applyBorder="1" applyProtection="1">
      <alignment vertical="center"/>
    </xf>
    <xf numFmtId="0" fontId="57" fillId="0" borderId="53" xfId="0" applyFont="1" applyBorder="1" applyProtection="1">
      <alignment vertical="center"/>
    </xf>
    <xf numFmtId="0" fontId="57" fillId="0" borderId="25" xfId="0" applyFont="1" applyBorder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7" fillId="0" borderId="21" xfId="0" applyFont="1" applyBorder="1" applyAlignment="1" applyProtection="1">
      <alignment horizontal="center" vertical="center"/>
    </xf>
    <xf numFmtId="0" fontId="57" fillId="0" borderId="0" xfId="0" applyFont="1" applyAlignment="1" applyProtection="1">
      <alignment vertical="center" textRotation="255"/>
    </xf>
    <xf numFmtId="0" fontId="60" fillId="0" borderId="12" xfId="0" applyFont="1" applyBorder="1" applyAlignment="1" applyProtection="1">
      <alignment horizontal="left" vertical="center" shrinkToFit="1"/>
    </xf>
    <xf numFmtId="0" fontId="60" fillId="0" borderId="0" xfId="0" applyFont="1" applyAlignment="1" applyProtection="1">
      <alignment horizontal="left" vertical="center" shrinkToFit="1"/>
    </xf>
  </cellXfs>
  <cellStyles count="8">
    <cellStyle name="桁区切り 2" xfId="1" xr:uid="{00000000-0005-0000-0000-000000000000}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  <cellStyle name="標準_☆　権利者用 楽曲報告書" xfId="5" xr:uid="{00000000-0005-0000-0000-000005000000}"/>
    <cellStyle name="標準_Sheet1" xfId="6" xr:uid="{00000000-0005-0000-0000-000006000000}"/>
    <cellStyle name="標準_利用明細書（補充　収集強化　外国クレーム分）" xfId="7" xr:uid="{00000000-0005-0000-0000-000007000000}"/>
  </cellStyles>
  <dxfs count="61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strike val="0"/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455936</xdr:colOff>
      <xdr:row>16</xdr:row>
      <xdr:rowOff>27743</xdr:rowOff>
    </xdr:from>
    <xdr:to>
      <xdr:col>7</xdr:col>
      <xdr:colOff>382892</xdr:colOff>
      <xdr:row>28</xdr:row>
      <xdr:rowOff>29864</xdr:rowOff>
    </xdr:to>
    <xdr:sp macro="" textlink="">
      <xdr:nvSpPr>
        <xdr:cNvPr id="2" name="横巻き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131009" y="2663301"/>
          <a:ext cx="3977393" cy="2110568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16200000" scaled="1"/>
        </a:gradFill>
        <a:ln w="9525">
          <a:solidFill>
            <a:srgbClr val="BE4B48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手順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②</a:t>
          </a:r>
        </a:p>
        <a:p>
          <a:pPr algn="ct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黄緑のセルに左上から順に演奏者氏名を入力します。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部員名簿等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Ｅｘｃｅｌ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からコピー＆貼り付けする場合は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   貼り付ける際，「形式を選択して貼り付け」を選ぶ！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   選択する形式は「値」です。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7</xdr:col>
      <xdr:colOff>588330</xdr:colOff>
      <xdr:row>18</xdr:row>
      <xdr:rowOff>32737</xdr:rowOff>
    </xdr:from>
    <xdr:to>
      <xdr:col>13</xdr:col>
      <xdr:colOff>594684</xdr:colOff>
      <xdr:row>27</xdr:row>
      <xdr:rowOff>110354</xdr:rowOff>
    </xdr:to>
    <xdr:sp macro="" textlink="">
      <xdr:nvSpPr>
        <xdr:cNvPr id="3" name="雲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5313840" y="3019703"/>
          <a:ext cx="4056791" cy="1658952"/>
        </a:xfrm>
        <a:custGeom>
          <a:avLst/>
          <a:gdLst>
            <a:gd name="T0" fmla="*/ 721215 w 43200"/>
            <a:gd name="T1" fmla="*/ 854206 h 43200"/>
            <a:gd name="T2" fmla="*/ 331946 w 43200"/>
            <a:gd name="T3" fmla="*/ 828199 h 43200"/>
            <a:gd name="T4" fmla="*/ 1064687 w 43200"/>
            <a:gd name="T5" fmla="*/ 1138822 h 43200"/>
            <a:gd name="T6" fmla="*/ 894411 w 43200"/>
            <a:gd name="T7" fmla="*/ 1151255 h 43200"/>
            <a:gd name="T8" fmla="*/ 2532320 w 43200"/>
            <a:gd name="T9" fmla="*/ 1275583 h 43200"/>
            <a:gd name="T10" fmla="*/ 2429663 w 43200"/>
            <a:gd name="T11" fmla="*/ 1218803 h 43200"/>
            <a:gd name="T12" fmla="*/ 4430100 w 43200"/>
            <a:gd name="T13" fmla="*/ 1133993 h 43200"/>
            <a:gd name="T14" fmla="*/ 4389068 w 43200"/>
            <a:gd name="T15" fmla="*/ 1196287 h 43200"/>
            <a:gd name="T16" fmla="*/ 5244905 w 43200"/>
            <a:gd name="T17" fmla="*/ 749034 h 43200"/>
            <a:gd name="T18" fmla="*/ 5744515 w 43200"/>
            <a:gd name="T19" fmla="*/ 981895 h 43200"/>
            <a:gd name="T20" fmla="*/ 6423468 w 43200"/>
            <a:gd name="T21" fmla="*/ 501031 h 43200"/>
            <a:gd name="T22" fmla="*/ 6200941 w 43200"/>
            <a:gd name="T23" fmla="*/ 588354 h 43200"/>
            <a:gd name="T24" fmla="*/ 5889588 w 43200"/>
            <a:gd name="T25" fmla="*/ 177061 h 43200"/>
            <a:gd name="T26" fmla="*/ 5901268 w 43200"/>
            <a:gd name="T27" fmla="*/ 218308 h 43200"/>
            <a:gd name="T28" fmla="*/ 4468673 w 43200"/>
            <a:gd name="T29" fmla="*/ 128961 h 43200"/>
            <a:gd name="T30" fmla="*/ 4582703 w 43200"/>
            <a:gd name="T31" fmla="*/ 76359 h 43200"/>
            <a:gd name="T32" fmla="*/ 3402603 w 43200"/>
            <a:gd name="T33" fmla="*/ 154023 h 43200"/>
            <a:gd name="T34" fmla="*/ 3457774 w 43200"/>
            <a:gd name="T35" fmla="*/ 108664 h 43200"/>
            <a:gd name="T36" fmla="*/ 2151504 w 43200"/>
            <a:gd name="T37" fmla="*/ 169425 h 43200"/>
            <a:gd name="T38" fmla="*/ 2351286 w 43200"/>
            <a:gd name="T39" fmla="*/ 213413 h 43200"/>
            <a:gd name="T40" fmla="*/ 634233 w 43200"/>
            <a:gd name="T41" fmla="*/ 515226 h 43200"/>
            <a:gd name="T42" fmla="*/ 599347 w 43200"/>
            <a:gd name="T43" fmla="*/ 468921 h 43200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43200"/>
            <a:gd name="T67" fmla="*/ 0 h 43200"/>
            <a:gd name="T68" fmla="*/ 43200 w 43200"/>
            <a:gd name="T69" fmla="*/ 43200 h 43200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43200" h="43200">
              <a:moveTo>
                <a:pt x="3900" y="14370"/>
              </a:moveTo>
              <a:cubicBezTo>
                <a:pt x="3629" y="11657"/>
                <a:pt x="4261" y="8921"/>
                <a:pt x="5623" y="6907"/>
              </a:cubicBezTo>
              <a:cubicBezTo>
                <a:pt x="7775" y="3726"/>
                <a:pt x="11264" y="3017"/>
                <a:pt x="14005" y="5202"/>
              </a:cubicBezTo>
              <a:cubicBezTo>
                <a:pt x="15678" y="909"/>
                <a:pt x="19914" y="22"/>
                <a:pt x="22456" y="3432"/>
              </a:cubicBezTo>
              <a:cubicBezTo>
                <a:pt x="23097" y="1683"/>
                <a:pt x="24328" y="474"/>
                <a:pt x="25749" y="200"/>
              </a:cubicBezTo>
              <a:cubicBezTo>
                <a:pt x="27313" y="-102"/>
                <a:pt x="28875" y="770"/>
                <a:pt x="29833" y="2481"/>
              </a:cubicBezTo>
              <a:cubicBezTo>
                <a:pt x="31215" y="267"/>
                <a:pt x="33501" y="-460"/>
                <a:pt x="35463" y="690"/>
              </a:cubicBezTo>
              <a:cubicBezTo>
                <a:pt x="36958" y="1566"/>
                <a:pt x="38030" y="3400"/>
                <a:pt x="38318" y="5576"/>
              </a:cubicBezTo>
              <a:cubicBezTo>
                <a:pt x="40046" y="6218"/>
                <a:pt x="41422" y="7998"/>
                <a:pt x="41982" y="10318"/>
              </a:cubicBezTo>
              <a:cubicBezTo>
                <a:pt x="42389" y="12002"/>
                <a:pt x="42331" y="13831"/>
                <a:pt x="41818" y="15460"/>
              </a:cubicBezTo>
              <a:cubicBezTo>
                <a:pt x="43079" y="17694"/>
                <a:pt x="43520" y="20590"/>
                <a:pt x="43016" y="23322"/>
              </a:cubicBezTo>
              <a:cubicBezTo>
                <a:pt x="42346" y="26954"/>
                <a:pt x="40128" y="29674"/>
                <a:pt x="37404" y="30204"/>
              </a:cubicBezTo>
              <a:cubicBezTo>
                <a:pt x="37391" y="32471"/>
                <a:pt x="36658" y="34621"/>
                <a:pt x="35395" y="36101"/>
              </a:cubicBezTo>
              <a:cubicBezTo>
                <a:pt x="33476" y="38350"/>
                <a:pt x="30704" y="38639"/>
                <a:pt x="28555" y="36815"/>
              </a:cubicBezTo>
              <a:cubicBezTo>
                <a:pt x="27860" y="39948"/>
                <a:pt x="25999" y="42343"/>
                <a:pt x="23667" y="43106"/>
              </a:cubicBezTo>
              <a:cubicBezTo>
                <a:pt x="20919" y="44005"/>
                <a:pt x="18051" y="42473"/>
                <a:pt x="16480" y="39266"/>
              </a:cubicBezTo>
              <a:cubicBezTo>
                <a:pt x="12772" y="42310"/>
                <a:pt x="7956" y="40599"/>
                <a:pt x="5804" y="35472"/>
              </a:cubicBezTo>
              <a:cubicBezTo>
                <a:pt x="3690" y="35809"/>
                <a:pt x="1705" y="34024"/>
                <a:pt x="1110" y="31250"/>
              </a:cubicBezTo>
              <a:cubicBezTo>
                <a:pt x="679" y="29243"/>
                <a:pt x="1060" y="27077"/>
                <a:pt x="2113" y="25551"/>
              </a:cubicBezTo>
              <a:cubicBezTo>
                <a:pt x="619" y="24354"/>
                <a:pt x="-213" y="22057"/>
                <a:pt x="-5" y="19704"/>
              </a:cubicBezTo>
              <a:cubicBezTo>
                <a:pt x="239" y="16949"/>
                <a:pt x="1845" y="14791"/>
                <a:pt x="3863" y="14507"/>
              </a:cubicBezTo>
              <a:cubicBezTo>
                <a:pt x="3875" y="14461"/>
                <a:pt x="3888" y="14416"/>
                <a:pt x="3900" y="14370"/>
              </a:cubicBezTo>
              <a:close/>
            </a:path>
            <a:path w="43200" h="43200" fill="none">
              <a:moveTo>
                <a:pt x="4693" y="26177"/>
              </a:moveTo>
              <a:cubicBezTo>
                <a:pt x="3809" y="26271"/>
                <a:pt x="2925" y="25993"/>
                <a:pt x="2160" y="25380"/>
              </a:cubicBezTo>
              <a:moveTo>
                <a:pt x="6928" y="34899"/>
              </a:moveTo>
              <a:cubicBezTo>
                <a:pt x="6573" y="35092"/>
                <a:pt x="6200" y="35220"/>
                <a:pt x="5820" y="35280"/>
              </a:cubicBezTo>
              <a:moveTo>
                <a:pt x="16478" y="39090"/>
              </a:moveTo>
              <a:cubicBezTo>
                <a:pt x="16211" y="38544"/>
                <a:pt x="15987" y="37961"/>
                <a:pt x="15810" y="37350"/>
              </a:cubicBezTo>
              <a:moveTo>
                <a:pt x="28827" y="34751"/>
              </a:moveTo>
              <a:cubicBezTo>
                <a:pt x="28788" y="35398"/>
                <a:pt x="28698" y="36038"/>
                <a:pt x="28560" y="36660"/>
              </a:cubicBezTo>
              <a:moveTo>
                <a:pt x="34129" y="22954"/>
              </a:moveTo>
              <a:cubicBezTo>
                <a:pt x="36133" y="24282"/>
                <a:pt x="37398" y="27058"/>
                <a:pt x="37380" y="30090"/>
              </a:cubicBezTo>
              <a:moveTo>
                <a:pt x="41798" y="15354"/>
              </a:moveTo>
              <a:cubicBezTo>
                <a:pt x="41473" y="16386"/>
                <a:pt x="40978" y="17302"/>
                <a:pt x="40350" y="18030"/>
              </a:cubicBezTo>
              <a:moveTo>
                <a:pt x="38324" y="5426"/>
              </a:moveTo>
              <a:cubicBezTo>
                <a:pt x="38379" y="5843"/>
                <a:pt x="38405" y="6266"/>
                <a:pt x="38400" y="6690"/>
              </a:cubicBezTo>
              <a:moveTo>
                <a:pt x="29078" y="3952"/>
              </a:moveTo>
              <a:cubicBezTo>
                <a:pt x="29267" y="3369"/>
                <a:pt x="29516" y="2826"/>
                <a:pt x="29820" y="2340"/>
              </a:cubicBezTo>
              <a:moveTo>
                <a:pt x="22141" y="4720"/>
              </a:moveTo>
              <a:cubicBezTo>
                <a:pt x="22218" y="4238"/>
                <a:pt x="22339" y="3771"/>
                <a:pt x="22500" y="3330"/>
              </a:cubicBezTo>
              <a:moveTo>
                <a:pt x="14000" y="5192"/>
              </a:moveTo>
              <a:cubicBezTo>
                <a:pt x="14472" y="5568"/>
                <a:pt x="14908" y="6021"/>
                <a:pt x="15300" y="6540"/>
              </a:cubicBezTo>
              <a:moveTo>
                <a:pt x="4127" y="15789"/>
              </a:moveTo>
              <a:cubicBezTo>
                <a:pt x="4024" y="15325"/>
                <a:pt x="3948" y="14851"/>
                <a:pt x="3900" y="14370"/>
              </a:cubicBezTo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16200000"/>
        </a:gra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演奏者氏名は，手書きではなく</a:t>
          </a:r>
          <a:endParaRPr lang="en-US" altLang="ja-JP" sz="1600" b="0" i="0" u="none" strike="noStrike" baseline="0">
            <a:solidFill>
              <a:srgbClr val="FFFFFF"/>
            </a:solidFill>
            <a:latin typeface="ＭＳ Ｐゴシック"/>
            <a:ea typeface="ＭＳ Ｐゴシック"/>
            <a:cs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パソコン等で入力いただいたものを</a:t>
          </a:r>
          <a:endParaRPr lang="en-US" altLang="ja-JP" sz="1600" b="0" i="0" u="none" strike="noStrike" baseline="0">
            <a:solidFill>
              <a:srgbClr val="FFFFFF"/>
            </a:solidFill>
            <a:latin typeface="ＭＳ Ｐゴシック"/>
            <a:ea typeface="ＭＳ Ｐゴシック"/>
            <a:cs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郵送してください。</a:t>
          </a:r>
        </a:p>
      </xdr:txBody>
    </xdr:sp>
    <xdr:clientData/>
  </xdr:twoCellAnchor>
  <xdr:twoCellAnchor>
    <xdr:from>
      <xdr:col>3</xdr:col>
      <xdr:colOff>484234</xdr:colOff>
      <xdr:row>27</xdr:row>
      <xdr:rowOff>11067</xdr:rowOff>
    </xdr:from>
    <xdr:to>
      <xdr:col>5</xdr:col>
      <xdr:colOff>60751</xdr:colOff>
      <xdr:row>31</xdr:row>
      <xdr:rowOff>8120</xdr:rowOff>
    </xdr:to>
    <xdr:sp macro="" textlink="">
      <xdr:nvSpPr>
        <xdr:cNvPr id="4" name="下矢印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509452" y="4579368"/>
          <a:ext cx="926663" cy="699869"/>
        </a:xfrm>
        <a:prstGeom prst="downArrow">
          <a:avLst>
            <a:gd name="adj1" fmla="val 50000"/>
            <a:gd name="adj2" fmla="val 50000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16200000"/>
        </a:gra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endParaRPr lang="ja-JP" altLang="en-US"/>
        </a:p>
      </xdr:txBody>
    </xdr:sp>
    <xdr:clientData/>
  </xdr:twoCellAnchor>
  <xdr:twoCellAnchor>
    <xdr:from>
      <xdr:col>3</xdr:col>
      <xdr:colOff>32118</xdr:colOff>
      <xdr:row>3</xdr:row>
      <xdr:rowOff>0</xdr:rowOff>
    </xdr:from>
    <xdr:to>
      <xdr:col>6</xdr:col>
      <xdr:colOff>9246</xdr:colOff>
      <xdr:row>11</xdr:row>
      <xdr:rowOff>0</xdr:rowOff>
    </xdr:to>
    <xdr:sp macro="" textlink="">
      <xdr:nvSpPr>
        <xdr:cNvPr id="6" name="横巻き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2057336" y="351408"/>
          <a:ext cx="2002347" cy="1405631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16200000" scaled="1"/>
        </a:gradFill>
        <a:ln w="9525">
          <a:solidFill>
            <a:srgbClr val="BE4B48"/>
          </a:solidFill>
          <a:round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手順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➀</a:t>
          </a:r>
        </a:p>
        <a:p>
          <a:pPr algn="ctr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画面下の切替タブから 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「メンバー登録ページ」を 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1</xdr:col>
      <xdr:colOff>548967</xdr:colOff>
      <xdr:row>7</xdr:row>
      <xdr:rowOff>15233</xdr:rowOff>
    </xdr:from>
    <xdr:to>
      <xdr:col>3</xdr:col>
      <xdr:colOff>0</xdr:colOff>
      <xdr:row>11</xdr:row>
      <xdr:rowOff>23545</xdr:rowOff>
    </xdr:to>
    <xdr:sp macro="" textlink="">
      <xdr:nvSpPr>
        <xdr:cNvPr id="7" name="曲折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5400000" flipV="1">
          <a:off x="1269065" y="1024431"/>
          <a:ext cx="711128" cy="801178"/>
        </a:xfrm>
        <a:prstGeom prst="bentArrow">
          <a:avLst>
            <a:gd name="adj1" fmla="val 14198"/>
            <a:gd name="adj2" fmla="val 25000"/>
            <a:gd name="adj3" fmla="val 25000"/>
            <a:gd name="adj4" fmla="val 74614"/>
          </a:avLst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ja-JP" altLang="en-US"/>
        </a:p>
      </xdr:txBody>
    </xdr:sp>
    <xdr:clientData/>
  </xdr:twoCellAnchor>
  <xdr:twoCellAnchor>
    <xdr:from>
      <xdr:col>8</xdr:col>
      <xdr:colOff>64730</xdr:colOff>
      <xdr:row>47</xdr:row>
      <xdr:rowOff>120218</xdr:rowOff>
    </xdr:from>
    <xdr:to>
      <xdr:col>11</xdr:col>
      <xdr:colOff>675072</xdr:colOff>
      <xdr:row>56</xdr:row>
      <xdr:rowOff>107926</xdr:rowOff>
    </xdr:to>
    <xdr:sp macro="" textlink="">
      <xdr:nvSpPr>
        <xdr:cNvPr id="10" name="角丸四角形吹き出し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 flipH="1">
          <a:off x="5465313" y="8378301"/>
          <a:ext cx="2635560" cy="1569042"/>
        </a:xfrm>
        <a:prstGeom prst="wedgeRoundRectCallout">
          <a:avLst>
            <a:gd name="adj1" fmla="val -23279"/>
            <a:gd name="adj2" fmla="val 94191"/>
            <a:gd name="adj3" fmla="val 1666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16200000" scaled="1"/>
        </a:gradFill>
        <a:ln w="9525">
          <a:solidFill>
            <a:srgbClr val="BE4B48"/>
          </a:solidFill>
          <a:miter lim="800000"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手順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⑤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 Ｄ Ｅは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8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Google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フォームでの入力となります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3</xdr:col>
      <xdr:colOff>497765</xdr:colOff>
      <xdr:row>13</xdr:row>
      <xdr:rowOff>26786</xdr:rowOff>
    </xdr:from>
    <xdr:to>
      <xdr:col>5</xdr:col>
      <xdr:colOff>58021</xdr:colOff>
      <xdr:row>17</xdr:row>
      <xdr:rowOff>64906</xdr:rowOff>
    </xdr:to>
    <xdr:sp macro="" textlink="">
      <xdr:nvSpPr>
        <xdr:cNvPr id="11" name="下矢印 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522983" y="2135233"/>
          <a:ext cx="910402" cy="740935"/>
        </a:xfrm>
        <a:prstGeom prst="downArrow">
          <a:avLst>
            <a:gd name="adj1" fmla="val 50000"/>
            <a:gd name="adj2" fmla="val 50000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16200000"/>
        </a:gra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endParaRPr lang="ja-JP" altLang="en-US"/>
        </a:p>
      </xdr:txBody>
    </xdr:sp>
    <xdr:clientData/>
  </xdr:twoCellAnchor>
  <xdr:twoCellAnchor>
    <xdr:from>
      <xdr:col>3</xdr:col>
      <xdr:colOff>496903</xdr:colOff>
      <xdr:row>44</xdr:row>
      <xdr:rowOff>44050</xdr:rowOff>
    </xdr:from>
    <xdr:to>
      <xdr:col>5</xdr:col>
      <xdr:colOff>91462</xdr:colOff>
      <xdr:row>48</xdr:row>
      <xdr:rowOff>85057</xdr:rowOff>
    </xdr:to>
    <xdr:sp macro="" textlink="">
      <xdr:nvSpPr>
        <xdr:cNvPr id="12" name="下矢印 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2522121" y="7599317"/>
          <a:ext cx="944705" cy="743823"/>
        </a:xfrm>
        <a:prstGeom prst="downArrow">
          <a:avLst>
            <a:gd name="adj1" fmla="val 50000"/>
            <a:gd name="adj2" fmla="val 50000"/>
          </a:avLst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16200000"/>
        </a:gra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endParaRPr lang="ja-JP" altLang="en-US"/>
        </a:p>
      </xdr:txBody>
    </xdr:sp>
    <xdr:clientData/>
  </xdr:twoCellAnchor>
  <xdr:twoCellAnchor>
    <xdr:from>
      <xdr:col>3</xdr:col>
      <xdr:colOff>44202</xdr:colOff>
      <xdr:row>48</xdr:row>
      <xdr:rowOff>140932</xdr:rowOff>
    </xdr:from>
    <xdr:to>
      <xdr:col>6</xdr:col>
      <xdr:colOff>545607</xdr:colOff>
      <xdr:row>56</xdr:row>
      <xdr:rowOff>9247</xdr:rowOff>
    </xdr:to>
    <xdr:sp macro="" textlink="">
      <xdr:nvSpPr>
        <xdr:cNvPr id="13" name="角丸四角形吹き出し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 flipH="1">
          <a:off x="2069420" y="8399015"/>
          <a:ext cx="2526624" cy="1273946"/>
        </a:xfrm>
        <a:prstGeom prst="wedgeRoundRectCallout">
          <a:avLst>
            <a:gd name="adj1" fmla="val 24665"/>
            <a:gd name="adj2" fmla="val 105427"/>
            <a:gd name="adj3" fmla="val 1666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16200000" scaled="1"/>
        </a:gradFill>
        <a:ln w="9525">
          <a:solidFill>
            <a:srgbClr val="BE4B48"/>
          </a:solidFill>
          <a:miter lim="800000"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手順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④</a:t>
          </a:r>
        </a:p>
        <a:p>
          <a:pPr algn="ctr" rtl="0">
            <a:lnSpc>
              <a:spcPts val="8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提出書類ＢとＦには上のＡの書類の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データが自動で入力されています。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確認の上、プリントアウトしてください。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3</xdr:col>
      <xdr:colOff>28358</xdr:colOff>
      <xdr:row>31</xdr:row>
      <xdr:rowOff>430</xdr:rowOff>
    </xdr:from>
    <xdr:to>
      <xdr:col>7</xdr:col>
      <xdr:colOff>110970</xdr:colOff>
      <xdr:row>40</xdr:row>
      <xdr:rowOff>141615</xdr:rowOff>
    </xdr:to>
    <xdr:sp macro="" textlink="">
      <xdr:nvSpPr>
        <xdr:cNvPr id="14" name="角丸四角形吹き出し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 flipH="1">
          <a:off x="2053576" y="5271547"/>
          <a:ext cx="2782904" cy="1722519"/>
        </a:xfrm>
        <a:prstGeom prst="wedgeRoundRectCallout">
          <a:avLst>
            <a:gd name="adj1" fmla="val 7590"/>
            <a:gd name="adj2" fmla="val 61544"/>
            <a:gd name="adj3" fmla="val 16667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16200000" scaled="1"/>
        </a:gradFill>
        <a:ln w="9525">
          <a:solidFill>
            <a:srgbClr val="BE4B48"/>
          </a:solidFill>
          <a:miter lim="800000"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手順 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+mn-ea"/>
              <a:cs typeface="ＭＳ Ｐゴシック"/>
            </a:rPr>
            <a:t>③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提出書類Ａに必要事項を記入します。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黄色のセルに入力してください。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組曲等の入力セルは通常の状態です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ので、必要に応じて入力します。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 editAs="oneCell">
    <xdr:from>
      <xdr:col>0</xdr:col>
      <xdr:colOff>18495</xdr:colOff>
      <xdr:row>11</xdr:row>
      <xdr:rowOff>83228</xdr:rowOff>
    </xdr:from>
    <xdr:to>
      <xdr:col>13</xdr:col>
      <xdr:colOff>231189</xdr:colOff>
      <xdr:row>12</xdr:row>
      <xdr:rowOff>147962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852" t="88711" r="7636" b="7672"/>
        <a:stretch/>
      </xdr:blipFill>
      <xdr:spPr>
        <a:xfrm>
          <a:off x="18495" y="1840267"/>
          <a:ext cx="8988641" cy="240438"/>
        </a:xfrm>
        <a:prstGeom prst="rect">
          <a:avLst/>
        </a:prstGeom>
      </xdr:spPr>
    </xdr:pic>
    <xdr:clientData/>
  </xdr:twoCellAnchor>
  <xdr:twoCellAnchor editAs="oneCell">
    <xdr:from>
      <xdr:col>0</xdr:col>
      <xdr:colOff>83228</xdr:colOff>
      <xdr:row>42</xdr:row>
      <xdr:rowOff>157210</xdr:rowOff>
    </xdr:from>
    <xdr:to>
      <xdr:col>13</xdr:col>
      <xdr:colOff>295922</xdr:colOff>
      <xdr:row>44</xdr:row>
      <xdr:rowOff>46240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852" t="88711" r="7636" b="7672"/>
        <a:stretch/>
      </xdr:blipFill>
      <xdr:spPr>
        <a:xfrm>
          <a:off x="83228" y="7361069"/>
          <a:ext cx="8988641" cy="240438"/>
        </a:xfrm>
        <a:prstGeom prst="rect">
          <a:avLst/>
        </a:prstGeom>
      </xdr:spPr>
    </xdr:pic>
    <xdr:clientData/>
  </xdr:twoCellAnchor>
  <xdr:twoCellAnchor editAs="oneCell">
    <xdr:from>
      <xdr:col>0</xdr:col>
      <xdr:colOff>101722</xdr:colOff>
      <xdr:row>60</xdr:row>
      <xdr:rowOff>110972</xdr:rowOff>
    </xdr:from>
    <xdr:to>
      <xdr:col>13</xdr:col>
      <xdr:colOff>314416</xdr:colOff>
      <xdr:row>62</xdr:row>
      <xdr:rowOff>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852" t="88711" r="7636" b="7672"/>
        <a:stretch/>
      </xdr:blipFill>
      <xdr:spPr>
        <a:xfrm>
          <a:off x="101722" y="10477501"/>
          <a:ext cx="8988641" cy="2404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4</xdr:row>
      <xdr:rowOff>20320</xdr:rowOff>
    </xdr:from>
    <xdr:to>
      <xdr:col>1</xdr:col>
      <xdr:colOff>852264</xdr:colOff>
      <xdr:row>17</xdr:row>
      <xdr:rowOff>304800</xdr:rowOff>
    </xdr:to>
    <xdr:sp macro="" textlink="">
      <xdr:nvSpPr>
        <xdr:cNvPr id="2" name="平行四辺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50800" y="1772920"/>
          <a:ext cx="736600" cy="3967480"/>
        </a:xfrm>
        <a:prstGeom prst="parallelogram">
          <a:avLst>
            <a:gd name="adj" fmla="val 82364"/>
          </a:avLst>
        </a:prstGeom>
        <a:pattFill prst="ltUpDiag">
          <a:fgClr>
            <a:schemeClr val="tx1"/>
          </a:fgClr>
          <a:bgClr>
            <a:prstClr val="white"/>
          </a:bgClr>
        </a:pattFill>
        <a:ln w="9525" cmpd="sng">
          <a:solidFill>
            <a:schemeClr val="tx1"/>
          </a:solidFill>
          <a:beve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ja-JP" altLang="en-US"/>
        </a:p>
      </xdr:txBody>
    </xdr:sp>
    <xdr:clientData/>
  </xdr:twoCellAnchor>
  <xdr:twoCellAnchor>
    <xdr:from>
      <xdr:col>4</xdr:col>
      <xdr:colOff>696395</xdr:colOff>
      <xdr:row>16</xdr:row>
      <xdr:rowOff>304800</xdr:rowOff>
    </xdr:from>
    <xdr:to>
      <xdr:col>5</xdr:col>
      <xdr:colOff>201969</xdr:colOff>
      <xdr:row>18</xdr:row>
      <xdr:rowOff>93980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949712" y="5376333"/>
          <a:ext cx="424180" cy="432647"/>
        </a:xfrm>
        <a:prstGeom prst="rect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none" lIns="0" tIns="0" rIns="0" bIns="0" anchor="ctr" anchorCtr="1"/>
        <a:lstStyle/>
        <a:p>
          <a:pPr algn="ctr"/>
          <a:r>
            <a:rPr lang="ja-JP" altLang="en-US" sz="800">
              <a:solidFill>
                <a:schemeClr val="tx1"/>
              </a:solidFill>
            </a:rPr>
            <a:t>指揮台</a:t>
          </a:r>
        </a:p>
      </xdr:txBody>
    </xdr:sp>
    <xdr:clientData/>
  </xdr:twoCellAnchor>
  <xdr:twoCellAnchor>
    <xdr:from>
      <xdr:col>9</xdr:col>
      <xdr:colOff>117475</xdr:colOff>
      <xdr:row>4</xdr:row>
      <xdr:rowOff>7620</xdr:rowOff>
    </xdr:from>
    <xdr:to>
      <xdr:col>10</xdr:col>
      <xdr:colOff>3367</xdr:colOff>
      <xdr:row>17</xdr:row>
      <xdr:rowOff>292100</xdr:rowOff>
    </xdr:to>
    <xdr:sp macro="" textlink="">
      <xdr:nvSpPr>
        <xdr:cNvPr id="7" name="平行四辺形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 flipH="1">
          <a:off x="7683500" y="1760220"/>
          <a:ext cx="749300" cy="3967480"/>
        </a:xfrm>
        <a:prstGeom prst="parallelogram">
          <a:avLst>
            <a:gd name="adj" fmla="val 82364"/>
          </a:avLst>
        </a:prstGeom>
        <a:pattFill prst="ltUpDiag">
          <a:fgClr>
            <a:schemeClr val="tx1"/>
          </a:fgClr>
          <a:bgClr>
            <a:prstClr val="white"/>
          </a:bgClr>
        </a:pattFill>
        <a:ln w="9525" cmpd="sng">
          <a:solidFill>
            <a:schemeClr val="tx1"/>
          </a:solidFill>
          <a:beve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ja-JP" altLang="en-US"/>
        </a:p>
      </xdr:txBody>
    </xdr:sp>
    <xdr:clientData/>
  </xdr:twoCellAnchor>
  <xdr:twoCellAnchor>
    <xdr:from>
      <xdr:col>11</xdr:col>
      <xdr:colOff>388405</xdr:colOff>
      <xdr:row>15</xdr:row>
      <xdr:rowOff>99483</xdr:rowOff>
    </xdr:from>
    <xdr:to>
      <xdr:col>11</xdr:col>
      <xdr:colOff>559841</xdr:colOff>
      <xdr:row>15</xdr:row>
      <xdr:rowOff>251883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8538630" y="4849283"/>
          <a:ext cx="152400" cy="152400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537624</xdr:colOff>
      <xdr:row>17</xdr:row>
      <xdr:rowOff>38099</xdr:rowOff>
    </xdr:from>
    <xdr:to>
      <xdr:col>11</xdr:col>
      <xdr:colOff>846660</xdr:colOff>
      <xdr:row>17</xdr:row>
      <xdr:rowOff>266697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8678324" y="5444066"/>
          <a:ext cx="270931" cy="228598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1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merican Typewriter Condensed"/>
            </a:rPr>
            <a:t>Xy</a:t>
          </a:r>
          <a:endParaRPr kumimoji="1" lang="ja-JP" altLang="en-US" sz="1100">
            <a:solidFill>
              <a:schemeClr val="tx1"/>
            </a:solidFill>
            <a:latin typeface="American Typewriter Condensed"/>
          </a:endParaRPr>
        </a:p>
      </xdr:txBody>
    </xdr:sp>
    <xdr:clientData/>
  </xdr:twoCellAnchor>
  <xdr:twoCellAnchor>
    <xdr:from>
      <xdr:col>13</xdr:col>
      <xdr:colOff>561968</xdr:colOff>
      <xdr:row>17</xdr:row>
      <xdr:rowOff>69626</xdr:rowOff>
    </xdr:from>
    <xdr:to>
      <xdr:col>14</xdr:col>
      <xdr:colOff>121925</xdr:colOff>
      <xdr:row>17</xdr:row>
      <xdr:rowOff>287864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9872126" y="5462893"/>
          <a:ext cx="203189" cy="218238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1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merican Typewriter Condensed"/>
            </a:rPr>
            <a:t>G</a:t>
          </a:r>
          <a:endParaRPr kumimoji="1" lang="ja-JP" altLang="en-US" sz="1100">
            <a:solidFill>
              <a:schemeClr val="tx1"/>
            </a:solidFill>
            <a:latin typeface="American Typewriter Condensed"/>
          </a:endParaRPr>
        </a:p>
      </xdr:txBody>
    </xdr:sp>
    <xdr:clientData/>
  </xdr:twoCellAnchor>
  <xdr:twoCellAnchor>
    <xdr:from>
      <xdr:col>13</xdr:col>
      <xdr:colOff>553473</xdr:colOff>
      <xdr:row>18</xdr:row>
      <xdr:rowOff>59266</xdr:rowOff>
    </xdr:from>
    <xdr:to>
      <xdr:col>14</xdr:col>
      <xdr:colOff>124369</xdr:colOff>
      <xdr:row>18</xdr:row>
      <xdr:rowOff>287866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9869981" y="5774266"/>
          <a:ext cx="218049" cy="228600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1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merican Typewriter Condensed"/>
            </a:rPr>
            <a:t>P</a:t>
          </a:r>
          <a:endParaRPr kumimoji="1" lang="ja-JP" altLang="en-US" sz="1100">
            <a:solidFill>
              <a:schemeClr val="tx1"/>
            </a:solidFill>
            <a:latin typeface="American Typewriter Condensed"/>
          </a:endParaRPr>
        </a:p>
      </xdr:txBody>
    </xdr:sp>
    <xdr:clientData/>
  </xdr:twoCellAnchor>
  <xdr:twoCellAnchor>
    <xdr:from>
      <xdr:col>11</xdr:col>
      <xdr:colOff>538680</xdr:colOff>
      <xdr:row>18</xdr:row>
      <xdr:rowOff>42333</xdr:rowOff>
    </xdr:from>
    <xdr:to>
      <xdr:col>11</xdr:col>
      <xdr:colOff>847819</xdr:colOff>
      <xdr:row>18</xdr:row>
      <xdr:rowOff>287866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8669855" y="5757333"/>
          <a:ext cx="292099" cy="245533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1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merican Typewriter Condensed"/>
            </a:rPr>
            <a:t>Tim</a:t>
          </a:r>
          <a:endParaRPr kumimoji="1" lang="ja-JP" altLang="en-US" sz="1100">
            <a:solidFill>
              <a:schemeClr val="tx1"/>
            </a:solidFill>
            <a:latin typeface="American Typewriter Condensed"/>
          </a:endParaRPr>
        </a:p>
      </xdr:txBody>
    </xdr:sp>
    <xdr:clientData/>
  </xdr:twoCellAnchor>
  <xdr:twoCellAnchor>
    <xdr:from>
      <xdr:col>11</xdr:col>
      <xdr:colOff>542925</xdr:colOff>
      <xdr:row>16</xdr:row>
      <xdr:rowOff>85725</xdr:rowOff>
    </xdr:from>
    <xdr:to>
      <xdr:col>11</xdr:col>
      <xdr:colOff>876300</xdr:colOff>
      <xdr:row>16</xdr:row>
      <xdr:rowOff>238125</xdr:rowOff>
    </xdr:to>
    <xdr:grpSp>
      <xdr:nvGrpSpPr>
        <xdr:cNvPr id="17644" name="図形グループ 2">
          <a:extLst>
            <a:ext uri="{FF2B5EF4-FFF2-40B4-BE49-F238E27FC236}">
              <a16:creationId xmlns:a16="http://schemas.microsoft.com/office/drawing/2014/main" id="{00000000-0008-0000-0D00-0000EC440000}"/>
            </a:ext>
          </a:extLst>
        </xdr:cNvPr>
        <xdr:cNvGrpSpPr>
          <a:grpSpLocks/>
        </xdr:cNvGrpSpPr>
      </xdr:nvGrpSpPr>
      <xdr:grpSpPr bwMode="auto">
        <a:xfrm>
          <a:off x="8353425" y="4800600"/>
          <a:ext cx="333375" cy="152400"/>
          <a:chOff x="8339661" y="4881033"/>
          <a:chExt cx="304800" cy="152400"/>
        </a:xfrm>
      </xdr:grpSpPr>
      <xdr:sp macro="" textlink="">
        <xdr:nvSpPr>
          <xdr:cNvPr id="15" name="平行四辺形 14"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SpPr/>
        </xdr:nvSpPr>
        <xdr:spPr bwMode="auto">
          <a:xfrm>
            <a:off x="8339661" y="4881033"/>
            <a:ext cx="304800" cy="152400"/>
          </a:xfrm>
          <a:prstGeom prst="parallelogram">
            <a:avLst>
              <a:gd name="adj" fmla="val 0"/>
            </a:avLst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CxnSpPr/>
        </xdr:nvCxnSpPr>
        <xdr:spPr bwMode="auto">
          <a:xfrm>
            <a:off x="8452872" y="4881033"/>
            <a:ext cx="0" cy="152400"/>
          </a:xfrm>
          <a:prstGeom prst="line">
            <a:avLst/>
          </a:prstGeom>
          <a:ln w="9525" cmpd="sng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CxnSpPr/>
        </xdr:nvCxnSpPr>
        <xdr:spPr bwMode="auto">
          <a:xfrm>
            <a:off x="8539958" y="4881033"/>
            <a:ext cx="0" cy="152400"/>
          </a:xfrm>
          <a:prstGeom prst="line">
            <a:avLst/>
          </a:prstGeom>
          <a:ln w="9525" cmpd="sng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523875</xdr:colOff>
      <xdr:row>15</xdr:row>
      <xdr:rowOff>314325</xdr:rowOff>
    </xdr:from>
    <xdr:to>
      <xdr:col>14</xdr:col>
      <xdr:colOff>123825</xdr:colOff>
      <xdr:row>17</xdr:row>
      <xdr:rowOff>38100</xdr:rowOff>
    </xdr:to>
    <xdr:grpSp>
      <xdr:nvGrpSpPr>
        <xdr:cNvPr id="17645" name="図形グループ 34">
          <a:extLst>
            <a:ext uri="{FF2B5EF4-FFF2-40B4-BE49-F238E27FC236}">
              <a16:creationId xmlns:a16="http://schemas.microsoft.com/office/drawing/2014/main" id="{00000000-0008-0000-0D00-0000ED440000}"/>
            </a:ext>
          </a:extLst>
        </xdr:cNvPr>
        <xdr:cNvGrpSpPr>
          <a:grpSpLocks/>
        </xdr:cNvGrpSpPr>
      </xdr:nvGrpSpPr>
      <xdr:grpSpPr bwMode="auto">
        <a:xfrm>
          <a:off x="9515475" y="4714875"/>
          <a:ext cx="200025" cy="352425"/>
          <a:chOff x="10659531" y="5149850"/>
          <a:chExt cx="262469" cy="254000"/>
        </a:xfrm>
      </xdr:grpSpPr>
      <xdr:sp macro="" textlink="">
        <xdr:nvSpPr>
          <xdr:cNvPr id="24" name="平行四辺形 23"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10659531" y="5149850"/>
            <a:ext cx="262469" cy="254000"/>
          </a:xfrm>
          <a:prstGeom prst="parallelogram">
            <a:avLst>
              <a:gd name="adj" fmla="val 0"/>
            </a:avLst>
          </a:prstGeom>
          <a:noFill/>
          <a:ln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CxnSpPr/>
        </xdr:nvCxnSpPr>
        <xdr:spPr>
          <a:xfrm flipH="1">
            <a:off x="10672030" y="5149850"/>
            <a:ext cx="249970" cy="247135"/>
          </a:xfrm>
          <a:prstGeom prst="line">
            <a:avLst/>
          </a:prstGeom>
          <a:ln w="9525" cmpd="sng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CxnSpPr/>
        </xdr:nvCxnSpPr>
        <xdr:spPr>
          <a:xfrm>
            <a:off x="10672030" y="5149850"/>
            <a:ext cx="249970" cy="254000"/>
          </a:xfrm>
          <a:prstGeom prst="line">
            <a:avLst/>
          </a:prstGeom>
          <a:ln w="9525" cmpd="sng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64555</xdr:colOff>
      <xdr:row>12</xdr:row>
      <xdr:rowOff>193675</xdr:rowOff>
    </xdr:from>
    <xdr:to>
      <xdr:col>11</xdr:col>
      <xdr:colOff>209187</xdr:colOff>
      <xdr:row>13</xdr:row>
      <xdr:rowOff>1766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7895163" y="3960283"/>
          <a:ext cx="131238" cy="131238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13</xdr:row>
          <xdr:rowOff>19050</xdr:rowOff>
        </xdr:from>
        <xdr:to>
          <xdr:col>8</xdr:col>
          <xdr:colOff>155588</xdr:colOff>
          <xdr:row>15</xdr:row>
          <xdr:rowOff>269665</xdr:rowOff>
        </xdr:to>
        <xdr:grpSp>
          <xdr:nvGrpSpPr>
            <xdr:cNvPr id="13354" name="グループ化 2">
              <a:extLst>
                <a:ext uri="{FF2B5EF4-FFF2-40B4-BE49-F238E27FC236}">
                  <a16:creationId xmlns:a16="http://schemas.microsoft.com/office/drawing/2014/main" id="{00000000-0008-0000-0E00-00002A3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90625" y="4162425"/>
              <a:ext cx="1365263" cy="822115"/>
              <a:chOff x="933450" y="4152930"/>
              <a:chExt cx="1238250" cy="825471"/>
            </a:xfrm>
            <a:solidFill>
              <a:schemeClr val="tx1"/>
            </a:solidFill>
          </xdr:grpSpPr>
          <xdr:sp macro="" textlink="">
            <xdr:nvSpPr>
              <xdr:cNvPr id="13314" name="Check Box 2" hidden="1">
                <a:extLst>
                  <a:ext uri="{63B3BB69-23CF-44E3-9099-C40C66FF867C}">
                    <a14:compatExt spid="_x0000_s13314"/>
                  </a:ext>
                  <a:ext uri="{FF2B5EF4-FFF2-40B4-BE49-F238E27FC236}">
                    <a16:creationId xmlns:a16="http://schemas.microsoft.com/office/drawing/2014/main" id="{00000000-0008-0000-0E00-000002340000}"/>
                  </a:ext>
                </a:extLst>
              </xdr:cNvPr>
              <xdr:cNvSpPr/>
            </xdr:nvSpPr>
            <xdr:spPr bwMode="auto">
              <a:xfrm>
                <a:off x="933450" y="4152930"/>
                <a:ext cx="1238250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プログラム</a:t>
                </a:r>
              </a:p>
            </xdr:txBody>
          </xdr:sp>
          <xdr:sp macro="" textlink="">
            <xdr:nvSpPr>
              <xdr:cNvPr id="13316" name="Check Box 4" hidden="1">
                <a:extLst>
                  <a:ext uri="{63B3BB69-23CF-44E3-9099-C40C66FF867C}">
                    <a14:compatExt spid="_x0000_s13316"/>
                  </a:ext>
                  <a:ext uri="{FF2B5EF4-FFF2-40B4-BE49-F238E27FC236}">
                    <a16:creationId xmlns:a16="http://schemas.microsoft.com/office/drawing/2014/main" id="{00000000-0008-0000-0E00-000004340000}"/>
                  </a:ext>
                </a:extLst>
              </xdr:cNvPr>
              <xdr:cNvSpPr/>
            </xdr:nvSpPr>
            <xdr:spPr bwMode="auto">
              <a:xfrm>
                <a:off x="933450" y="4425950"/>
                <a:ext cx="12382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バッジ</a:t>
                </a:r>
              </a:p>
            </xdr:txBody>
          </xdr:sp>
          <xdr:sp macro="" textlink="">
            <xdr:nvSpPr>
              <xdr:cNvPr id="13318" name="Check Box 6" hidden="1">
                <a:extLst>
                  <a:ext uri="{63B3BB69-23CF-44E3-9099-C40C66FF867C}">
                    <a14:compatExt spid="_x0000_s13318"/>
                  </a:ext>
                  <a:ext uri="{FF2B5EF4-FFF2-40B4-BE49-F238E27FC236}">
                    <a16:creationId xmlns:a16="http://schemas.microsoft.com/office/drawing/2014/main" id="{00000000-0008-0000-0E00-000006340000}"/>
                  </a:ext>
                </a:extLst>
              </xdr:cNvPr>
              <xdr:cNvSpPr/>
            </xdr:nvSpPr>
            <xdr:spPr bwMode="auto">
              <a:xfrm>
                <a:off x="933450" y="4730749"/>
                <a:ext cx="1238250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顧問用リボン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76200</xdr:colOff>
      <xdr:row>9</xdr:row>
      <xdr:rowOff>47624</xdr:rowOff>
    </xdr:from>
    <xdr:ext cx="5876925" cy="10858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88842B-4ABC-B06E-A575-87A489C23D98}"/>
            </a:ext>
          </a:extLst>
        </xdr:cNvPr>
        <xdr:cNvSpPr txBox="1"/>
      </xdr:nvSpPr>
      <xdr:spPr>
        <a:xfrm>
          <a:off x="590550" y="3076574"/>
          <a:ext cx="5876925" cy="1085851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en-US" altLang="ja-JP" sz="4000"/>
            <a:t>Google</a:t>
          </a:r>
          <a:r>
            <a:rPr kumimoji="1" lang="ja-JP" altLang="en-US" sz="4000"/>
            <a:t>フォームでの入力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643914</xdr:colOff>
      <xdr:row>32</xdr:row>
      <xdr:rowOff>75676</xdr:rowOff>
    </xdr:from>
    <xdr:to>
      <xdr:col>4</xdr:col>
      <xdr:colOff>411711</xdr:colOff>
      <xdr:row>33</xdr:row>
      <xdr:rowOff>134045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 bwMode="auto">
        <a:xfrm>
          <a:off x="2113939" y="8537051"/>
          <a:ext cx="736210" cy="4774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〒</a:t>
          </a:r>
          <a:endParaRPr kumimoji="1" lang="ja-JP" altLang="en-US" sz="1100"/>
        </a:p>
      </xdr:txBody>
    </xdr:sp>
    <xdr:clientData/>
  </xdr:twoCellAnchor>
  <xdr:twoCellAnchor>
    <xdr:from>
      <xdr:col>3</xdr:col>
      <xdr:colOff>642864</xdr:colOff>
      <xdr:row>34</xdr:row>
      <xdr:rowOff>74840</xdr:rowOff>
    </xdr:from>
    <xdr:to>
      <xdr:col>4</xdr:col>
      <xdr:colOff>433865</xdr:colOff>
      <xdr:row>35</xdr:row>
      <xdr:rowOff>79677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 bwMode="auto">
        <a:xfrm>
          <a:off x="2103364" y="9374415"/>
          <a:ext cx="769239" cy="417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〒</a:t>
          </a:r>
          <a:endParaRPr kumimoji="1" lang="ja-JP" altLang="en-US" sz="1100"/>
        </a:p>
      </xdr:txBody>
    </xdr:sp>
    <xdr:clientData/>
  </xdr:twoCellAnchor>
  <xdr:oneCellAnchor>
    <xdr:from>
      <xdr:col>8</xdr:col>
      <xdr:colOff>441037</xdr:colOff>
      <xdr:row>29</xdr:row>
      <xdr:rowOff>117475</xdr:rowOff>
    </xdr:from>
    <xdr:ext cx="415498" cy="24237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803612" y="7727950"/>
          <a:ext cx="415498" cy="242374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ＭＳ Ｐ明朝"/>
              <a:ea typeface="ＭＳ Ｐ明朝"/>
              <a:cs typeface="ＭＳ Ｐ明朝"/>
            </a:rPr>
            <a:t>職印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9</xdr:row>
      <xdr:rowOff>28575</xdr:rowOff>
    </xdr:from>
    <xdr:to>
      <xdr:col>23</xdr:col>
      <xdr:colOff>866775</xdr:colOff>
      <xdr:row>12</xdr:row>
      <xdr:rowOff>28575</xdr:rowOff>
    </xdr:to>
    <xdr:grpSp>
      <xdr:nvGrpSpPr>
        <xdr:cNvPr id="15050" name="図形グループ 5">
          <a:extLst>
            <a:ext uri="{FF2B5EF4-FFF2-40B4-BE49-F238E27FC236}">
              <a16:creationId xmlns:a16="http://schemas.microsoft.com/office/drawing/2014/main" id="{00000000-0008-0000-0600-0000CA3A0000}"/>
            </a:ext>
          </a:extLst>
        </xdr:cNvPr>
        <xdr:cNvGrpSpPr>
          <a:grpSpLocks/>
        </xdr:cNvGrpSpPr>
      </xdr:nvGrpSpPr>
      <xdr:grpSpPr bwMode="auto">
        <a:xfrm>
          <a:off x="1847850" y="1914525"/>
          <a:ext cx="5610225" cy="285750"/>
          <a:chOff x="1701800" y="1231900"/>
          <a:chExt cx="5638800" cy="279400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/>
        </xdr:nvSpPr>
        <xdr:spPr>
          <a:xfrm>
            <a:off x="1701800" y="1231900"/>
            <a:ext cx="277632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番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/>
        </xdr:nvSpPr>
        <xdr:spPr>
          <a:xfrm>
            <a:off x="7062968" y="1231900"/>
            <a:ext cx="277632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人</a:t>
            </a:r>
          </a:p>
        </xdr:txBody>
      </xdr:sp>
    </xdr:grpSp>
    <xdr:clientData/>
  </xdr:twoCellAnchor>
  <xdr:twoCellAnchor>
    <xdr:from>
      <xdr:col>7</xdr:col>
      <xdr:colOff>238126</xdr:colOff>
      <xdr:row>26</xdr:row>
      <xdr:rowOff>123823</xdr:rowOff>
    </xdr:from>
    <xdr:to>
      <xdr:col>31</xdr:col>
      <xdr:colOff>11047</xdr:colOff>
      <xdr:row>34</xdr:row>
      <xdr:rowOff>92349</xdr:rowOff>
    </xdr:to>
    <xdr:grpSp>
      <xdr:nvGrpSpPr>
        <xdr:cNvPr id="15051" name="図形グループ 21">
          <a:extLst>
            <a:ext uri="{FF2B5EF4-FFF2-40B4-BE49-F238E27FC236}">
              <a16:creationId xmlns:a16="http://schemas.microsoft.com/office/drawing/2014/main" id="{00000000-0008-0000-0600-0000CB3A0000}"/>
            </a:ext>
          </a:extLst>
        </xdr:cNvPr>
        <xdr:cNvGrpSpPr>
          <a:grpSpLocks/>
        </xdr:cNvGrpSpPr>
      </xdr:nvGrpSpPr>
      <xdr:grpSpPr bwMode="auto">
        <a:xfrm>
          <a:off x="1381126" y="5219698"/>
          <a:ext cx="9050271" cy="2492651"/>
          <a:chOff x="1120467" y="3971573"/>
          <a:chExt cx="9277485" cy="2075182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 txBox="1"/>
        </xdr:nvSpPr>
        <xdr:spPr>
          <a:xfrm>
            <a:off x="1218108" y="3971573"/>
            <a:ext cx="241886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/>
        </xdr:nvSpPr>
        <xdr:spPr>
          <a:xfrm>
            <a:off x="4293815" y="4228634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10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/>
        </xdr:nvSpPr>
        <xdr:spPr>
          <a:xfrm>
            <a:off x="8677917" y="4516384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20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 txBox="1"/>
        </xdr:nvSpPr>
        <xdr:spPr>
          <a:xfrm>
            <a:off x="10103482" y="5038436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35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 txBox="1"/>
        </xdr:nvSpPr>
        <xdr:spPr>
          <a:xfrm>
            <a:off x="7232822" y="3979502"/>
            <a:ext cx="241886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5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 txBox="1"/>
        </xdr:nvSpPr>
        <xdr:spPr>
          <a:xfrm>
            <a:off x="1169288" y="4478796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15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 txBox="1"/>
        </xdr:nvSpPr>
        <xdr:spPr>
          <a:xfrm>
            <a:off x="5738909" y="4774476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 txBox="1"/>
        </xdr:nvSpPr>
        <xdr:spPr>
          <a:xfrm>
            <a:off x="2741315" y="5030506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30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 txBox="1"/>
        </xdr:nvSpPr>
        <xdr:spPr>
          <a:xfrm>
            <a:off x="4293815" y="5538760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45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/>
        </xdr:nvSpPr>
        <xdr:spPr>
          <a:xfrm>
            <a:off x="7203531" y="5306518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40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 txBox="1"/>
        </xdr:nvSpPr>
        <xdr:spPr>
          <a:xfrm>
            <a:off x="8648623" y="5834440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55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 txBox="1"/>
        </xdr:nvSpPr>
        <xdr:spPr>
          <a:xfrm>
            <a:off x="1120467" y="5806530"/>
            <a:ext cx="294470" cy="2123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800">
                <a:solidFill>
                  <a:schemeClr val="tx1"/>
                </a:solidFill>
                <a:latin typeface="ＭＳ ゴシック"/>
                <a:ea typeface="ＭＳ ゴシック"/>
                <a:cs typeface="ＭＳ ゴシック"/>
              </a:rPr>
              <a:t>50</a:t>
            </a:r>
            <a:endParaRPr kumimoji="1" lang="ja-JP" altLang="en-US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endParaRPr>
          </a:p>
        </xdr:txBody>
      </xdr:sp>
    </xdr:grpSp>
    <xdr:clientData/>
  </xdr:twoCellAnchor>
  <xdr:twoCellAnchor>
    <xdr:from>
      <xdr:col>30</xdr:col>
      <xdr:colOff>95250</xdr:colOff>
      <xdr:row>20</xdr:row>
      <xdr:rowOff>228600</xdr:rowOff>
    </xdr:from>
    <xdr:to>
      <xdr:col>30</xdr:col>
      <xdr:colOff>1285875</xdr:colOff>
      <xdr:row>22</xdr:row>
      <xdr:rowOff>19050</xdr:rowOff>
    </xdr:to>
    <xdr:grpSp>
      <xdr:nvGrpSpPr>
        <xdr:cNvPr id="15052" name="図形グループ 5">
          <a:extLst>
            <a:ext uri="{FF2B5EF4-FFF2-40B4-BE49-F238E27FC236}">
              <a16:creationId xmlns:a16="http://schemas.microsoft.com/office/drawing/2014/main" id="{00000000-0008-0000-0600-0000CC3A0000}"/>
            </a:ext>
          </a:extLst>
        </xdr:cNvPr>
        <xdr:cNvGrpSpPr>
          <a:grpSpLocks/>
        </xdr:cNvGrpSpPr>
      </xdr:nvGrpSpPr>
      <xdr:grpSpPr bwMode="auto">
        <a:xfrm>
          <a:off x="9067800" y="4010025"/>
          <a:ext cx="1190625" cy="285750"/>
          <a:chOff x="1701800" y="1222266"/>
          <a:chExt cx="1270002" cy="289034"/>
        </a:xfrm>
      </xdr:grpSpPr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 txBox="1"/>
        </xdr:nvSpPr>
        <xdr:spPr>
          <a:xfrm>
            <a:off x="1701800" y="1231900"/>
            <a:ext cx="284480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分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 txBox="1"/>
        </xdr:nvSpPr>
        <xdr:spPr>
          <a:xfrm>
            <a:off x="2687322" y="1222266"/>
            <a:ext cx="284480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秒</a:t>
            </a:r>
          </a:p>
        </xdr:txBody>
      </xdr:sp>
    </xdr:grpSp>
    <xdr:clientData/>
  </xdr:twoCellAnchor>
  <xdr:twoCellAnchor>
    <xdr:from>
      <xdr:col>30</xdr:col>
      <xdr:colOff>104775</xdr:colOff>
      <xdr:row>21</xdr:row>
      <xdr:rowOff>238125</xdr:rowOff>
    </xdr:from>
    <xdr:to>
      <xdr:col>30</xdr:col>
      <xdr:colOff>1285875</xdr:colOff>
      <xdr:row>23</xdr:row>
      <xdr:rowOff>28575</xdr:rowOff>
    </xdr:to>
    <xdr:grpSp>
      <xdr:nvGrpSpPr>
        <xdr:cNvPr id="15053" name="図形グループ 5">
          <a:extLst>
            <a:ext uri="{FF2B5EF4-FFF2-40B4-BE49-F238E27FC236}">
              <a16:creationId xmlns:a16="http://schemas.microsoft.com/office/drawing/2014/main" id="{00000000-0008-0000-0600-0000CD3A0000}"/>
            </a:ext>
          </a:extLst>
        </xdr:cNvPr>
        <xdr:cNvGrpSpPr>
          <a:grpSpLocks/>
        </xdr:cNvGrpSpPr>
      </xdr:nvGrpSpPr>
      <xdr:grpSpPr bwMode="auto">
        <a:xfrm>
          <a:off x="9077325" y="4267200"/>
          <a:ext cx="1181100" cy="285750"/>
          <a:chOff x="1701800" y="1222266"/>
          <a:chExt cx="1270002" cy="289034"/>
        </a:xfrm>
      </xdr:grpSpPr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SpPr txBox="1"/>
        </xdr:nvSpPr>
        <xdr:spPr>
          <a:xfrm>
            <a:off x="1701800" y="1231900"/>
            <a:ext cx="286775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分</a:t>
            </a:r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 txBox="1"/>
        </xdr:nvSpPr>
        <xdr:spPr>
          <a:xfrm>
            <a:off x="2685027" y="1222266"/>
            <a:ext cx="286775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秒</a:t>
            </a:r>
          </a:p>
        </xdr:txBody>
      </xdr:sp>
    </xdr:grpSp>
    <xdr:clientData/>
  </xdr:twoCellAnchor>
  <xdr:twoCellAnchor>
    <xdr:from>
      <xdr:col>30</xdr:col>
      <xdr:colOff>104775</xdr:colOff>
      <xdr:row>23</xdr:row>
      <xdr:rowOff>0</xdr:rowOff>
    </xdr:from>
    <xdr:to>
      <xdr:col>30</xdr:col>
      <xdr:colOff>1295400</xdr:colOff>
      <xdr:row>24</xdr:row>
      <xdr:rowOff>38100</xdr:rowOff>
    </xdr:to>
    <xdr:grpSp>
      <xdr:nvGrpSpPr>
        <xdr:cNvPr id="15054" name="図形グループ 5">
          <a:extLst>
            <a:ext uri="{FF2B5EF4-FFF2-40B4-BE49-F238E27FC236}">
              <a16:creationId xmlns:a16="http://schemas.microsoft.com/office/drawing/2014/main" id="{00000000-0008-0000-0600-0000CE3A0000}"/>
            </a:ext>
          </a:extLst>
        </xdr:cNvPr>
        <xdr:cNvGrpSpPr>
          <a:grpSpLocks/>
        </xdr:cNvGrpSpPr>
      </xdr:nvGrpSpPr>
      <xdr:grpSpPr bwMode="auto">
        <a:xfrm>
          <a:off x="9077325" y="4524375"/>
          <a:ext cx="1190625" cy="285750"/>
          <a:chOff x="1701800" y="1222266"/>
          <a:chExt cx="1270002" cy="289034"/>
        </a:xfrm>
      </xdr:grpSpPr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600-000024000000}"/>
              </a:ext>
            </a:extLst>
          </xdr:cNvPr>
          <xdr:cNvSpPr txBox="1"/>
        </xdr:nvSpPr>
        <xdr:spPr>
          <a:xfrm>
            <a:off x="1701800" y="1231900"/>
            <a:ext cx="284480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分</a:t>
            </a: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SpPr txBox="1"/>
        </xdr:nvSpPr>
        <xdr:spPr>
          <a:xfrm>
            <a:off x="2687322" y="1222266"/>
            <a:ext cx="284480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秒</a:t>
            </a:r>
          </a:p>
        </xdr:txBody>
      </xdr:sp>
    </xdr:grpSp>
    <xdr:clientData/>
  </xdr:twoCellAnchor>
  <xdr:twoCellAnchor>
    <xdr:from>
      <xdr:col>30</xdr:col>
      <xdr:colOff>95250</xdr:colOff>
      <xdr:row>20</xdr:row>
      <xdr:rowOff>0</xdr:rowOff>
    </xdr:from>
    <xdr:to>
      <xdr:col>30</xdr:col>
      <xdr:colOff>1285875</xdr:colOff>
      <xdr:row>21</xdr:row>
      <xdr:rowOff>38100</xdr:rowOff>
    </xdr:to>
    <xdr:grpSp>
      <xdr:nvGrpSpPr>
        <xdr:cNvPr id="15055" name="図形グループ 5">
          <a:extLst>
            <a:ext uri="{FF2B5EF4-FFF2-40B4-BE49-F238E27FC236}">
              <a16:creationId xmlns:a16="http://schemas.microsoft.com/office/drawing/2014/main" id="{00000000-0008-0000-0600-0000CF3A0000}"/>
            </a:ext>
          </a:extLst>
        </xdr:cNvPr>
        <xdr:cNvGrpSpPr>
          <a:grpSpLocks/>
        </xdr:cNvGrpSpPr>
      </xdr:nvGrpSpPr>
      <xdr:grpSpPr bwMode="auto">
        <a:xfrm>
          <a:off x="9067800" y="3781425"/>
          <a:ext cx="1190625" cy="285750"/>
          <a:chOff x="1701800" y="1222266"/>
          <a:chExt cx="1270002" cy="289034"/>
        </a:xfrm>
      </xdr:grpSpPr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600-000027000000}"/>
              </a:ext>
            </a:extLst>
          </xdr:cNvPr>
          <xdr:cNvSpPr txBox="1"/>
        </xdr:nvSpPr>
        <xdr:spPr>
          <a:xfrm>
            <a:off x="1701800" y="1231900"/>
            <a:ext cx="284480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分</a:t>
            </a: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600-000028000000}"/>
              </a:ext>
            </a:extLst>
          </xdr:cNvPr>
          <xdr:cNvSpPr txBox="1"/>
        </xdr:nvSpPr>
        <xdr:spPr>
          <a:xfrm>
            <a:off x="2687322" y="1222266"/>
            <a:ext cx="284480" cy="2794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UD デジタル 教科書体 NP-R" panose="02020400000000000000" pitchFamily="18" charset="-128"/>
                <a:ea typeface="UD デジタル 教科書体 NP-R" panose="02020400000000000000" pitchFamily="18" charset="-128"/>
              </a:rPr>
              <a:t>秒</a:t>
            </a:r>
          </a:p>
        </xdr:txBody>
      </xdr:sp>
    </xdr:grpSp>
    <xdr:clientData/>
  </xdr:twoCellAnchor>
  <xdr:twoCellAnchor>
    <xdr:from>
      <xdr:col>19</xdr:col>
      <xdr:colOff>9525</xdr:colOff>
      <xdr:row>34</xdr:row>
      <xdr:rowOff>133350</xdr:rowOff>
    </xdr:from>
    <xdr:to>
      <xdr:col>21</xdr:col>
      <xdr:colOff>20558</xdr:colOff>
      <xdr:row>39</xdr:row>
      <xdr:rowOff>64527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 bwMode="auto">
        <a:xfrm>
          <a:off x="5848350" y="7753350"/>
          <a:ext cx="287258" cy="2550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rPr>
            <a:t>60</a:t>
          </a:r>
        </a:p>
        <a:p>
          <a:endParaRPr kumimoji="1" lang="ja-JP" altLang="en-US" sz="800">
            <a:solidFill>
              <a:schemeClr val="tx1"/>
            </a:solidFill>
            <a:latin typeface="ＭＳ ゴシック"/>
            <a:ea typeface="ＭＳ ゴシック"/>
            <a:cs typeface="ＭＳ ゴシック"/>
          </a:endParaRPr>
        </a:p>
      </xdr:txBody>
    </xdr:sp>
    <xdr:clientData/>
  </xdr:twoCellAnchor>
  <xdr:twoCellAnchor>
    <xdr:from>
      <xdr:col>30</xdr:col>
      <xdr:colOff>1190625</xdr:colOff>
      <xdr:row>36</xdr:row>
      <xdr:rowOff>123825</xdr:rowOff>
    </xdr:from>
    <xdr:to>
      <xdr:col>31</xdr:col>
      <xdr:colOff>30083</xdr:colOff>
      <xdr:row>40</xdr:row>
      <xdr:rowOff>83577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 bwMode="auto">
        <a:xfrm>
          <a:off x="10163175" y="8067675"/>
          <a:ext cx="287258" cy="1217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rPr>
            <a:t>70</a:t>
          </a:r>
        </a:p>
        <a:p>
          <a:endParaRPr kumimoji="1" lang="ja-JP" altLang="en-US" sz="800">
            <a:solidFill>
              <a:schemeClr val="tx1"/>
            </a:solidFill>
            <a:latin typeface="ＭＳ ゴシック"/>
            <a:ea typeface="ＭＳ ゴシック"/>
            <a:cs typeface="ＭＳ ゴシック"/>
          </a:endParaRPr>
        </a:p>
      </xdr:txBody>
    </xdr:sp>
    <xdr:clientData/>
  </xdr:twoCellAnchor>
  <xdr:twoCellAnchor>
    <xdr:from>
      <xdr:col>12</xdr:col>
      <xdr:colOff>257175</xdr:colOff>
      <xdr:row>36</xdr:row>
      <xdr:rowOff>133350</xdr:rowOff>
    </xdr:from>
    <xdr:to>
      <xdr:col>14</xdr:col>
      <xdr:colOff>39608</xdr:colOff>
      <xdr:row>40</xdr:row>
      <xdr:rowOff>93102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 bwMode="auto">
        <a:xfrm>
          <a:off x="2933700" y="8077200"/>
          <a:ext cx="287258" cy="1217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rPr>
            <a:t>65</a:t>
          </a:r>
        </a:p>
        <a:p>
          <a:endParaRPr kumimoji="1" lang="ja-JP" altLang="en-US" sz="800">
            <a:solidFill>
              <a:schemeClr val="tx1"/>
            </a:solidFill>
            <a:latin typeface="ＭＳ ゴシック"/>
            <a:ea typeface="ＭＳ ゴシック"/>
            <a:cs typeface="ＭＳ ゴシック"/>
          </a:endParaRPr>
        </a:p>
      </xdr:txBody>
    </xdr:sp>
    <xdr:clientData/>
  </xdr:twoCellAnchor>
  <xdr:twoCellAnchor>
    <xdr:from>
      <xdr:col>19</xdr:col>
      <xdr:colOff>0</xdr:colOff>
      <xdr:row>38</xdr:row>
      <xdr:rowOff>123825</xdr:rowOff>
    </xdr:from>
    <xdr:to>
      <xdr:col>21</xdr:col>
      <xdr:colOff>11033</xdr:colOff>
      <xdr:row>43</xdr:row>
      <xdr:rowOff>150252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 bwMode="auto">
        <a:xfrm>
          <a:off x="5838825" y="8705850"/>
          <a:ext cx="287258" cy="1217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rPr>
            <a:t>81</a:t>
          </a:r>
        </a:p>
        <a:p>
          <a:endParaRPr kumimoji="1" lang="ja-JP" altLang="en-US" sz="800">
            <a:solidFill>
              <a:schemeClr val="tx1"/>
            </a:solidFill>
            <a:latin typeface="ＭＳ ゴシック"/>
            <a:ea typeface="ＭＳ ゴシック"/>
            <a:cs typeface="ＭＳ ゴシック"/>
          </a:endParaRPr>
        </a:p>
      </xdr:txBody>
    </xdr:sp>
    <xdr:clientData/>
  </xdr:twoCellAnchor>
  <xdr:twoCellAnchor>
    <xdr:from>
      <xdr:col>23</xdr:col>
      <xdr:colOff>714375</xdr:colOff>
      <xdr:row>37</xdr:row>
      <xdr:rowOff>123825</xdr:rowOff>
    </xdr:from>
    <xdr:to>
      <xdr:col>24</xdr:col>
      <xdr:colOff>49133</xdr:colOff>
      <xdr:row>42</xdr:row>
      <xdr:rowOff>16902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 bwMode="auto">
        <a:xfrm>
          <a:off x="7305675" y="8382000"/>
          <a:ext cx="287258" cy="1217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solidFill>
                <a:schemeClr val="tx1"/>
              </a:solidFill>
              <a:latin typeface="ＭＳ ゴシック"/>
              <a:ea typeface="ＭＳ ゴシック"/>
              <a:cs typeface="ＭＳ ゴシック"/>
            </a:rPr>
            <a:t>75</a:t>
          </a:r>
        </a:p>
        <a:p>
          <a:endParaRPr kumimoji="1" lang="ja-JP" altLang="en-US" sz="800">
            <a:solidFill>
              <a:schemeClr val="tx1"/>
            </a:solidFill>
            <a:latin typeface="ＭＳ ゴシック"/>
            <a:ea typeface="ＭＳ ゴシック"/>
            <a:cs typeface="ＭＳ 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19050</xdr:rowOff>
    </xdr:from>
    <xdr:ext cx="800219" cy="32367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742950" y="5562600"/>
          <a:ext cx="800219" cy="323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ＭＳ Ｐ明朝"/>
            </a:rPr>
            <a:t>ふりがな</a:t>
          </a:r>
        </a:p>
      </xdr:txBody>
    </xdr:sp>
    <xdr:clientData/>
  </xdr:oneCellAnchor>
  <xdr:oneCellAnchor>
    <xdr:from>
      <xdr:col>2</xdr:col>
      <xdr:colOff>19569</xdr:colOff>
      <xdr:row>7</xdr:row>
      <xdr:rowOff>12960</xdr:rowOff>
    </xdr:from>
    <xdr:ext cx="800219" cy="32367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762519" y="3489585"/>
          <a:ext cx="800219" cy="323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ＭＳ Ｐ明朝"/>
            </a:rPr>
            <a:t>ふりがな</a:t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800219" cy="32367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42950" y="5810250"/>
          <a:ext cx="800219" cy="323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ＭＳ Ｐ明朝"/>
            </a:rPr>
            <a:t>ふりがな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245238</xdr:colOff>
      <xdr:row>5</xdr:row>
      <xdr:rowOff>242536</xdr:rowOff>
    </xdr:from>
    <xdr:ext cx="841043" cy="24667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207513" y="2099911"/>
          <a:ext cx="841043" cy="24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ＭＳ Ｐ明朝"/>
            </a:rPr>
            <a:t>ふりがな</a:t>
          </a:r>
          <a:endParaRPr kumimoji="1" lang="ja-JP" altLang="en-US" sz="1050"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ＭＳ Ｐ明朝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245238</xdr:colOff>
      <xdr:row>4</xdr:row>
      <xdr:rowOff>242536</xdr:rowOff>
    </xdr:from>
    <xdr:ext cx="841043" cy="24667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321813" y="1861786"/>
          <a:ext cx="841043" cy="2466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UD デジタル 教科書体 NP-R" panose="02020400000000000000" pitchFamily="18" charset="-128"/>
              <a:ea typeface="UD デジタル 教科書体 NP-R" panose="02020400000000000000" pitchFamily="18" charset="-128"/>
              <a:cs typeface="ＭＳ Ｐ明朝"/>
            </a:rPr>
            <a:t>ふりがな</a:t>
          </a:r>
          <a:endParaRPr kumimoji="1" lang="ja-JP" altLang="en-US" sz="1050">
            <a:latin typeface="UD デジタル 教科書体 NP-R" panose="02020400000000000000" pitchFamily="18" charset="-128"/>
            <a:ea typeface="UD デジタル 教科書体 NP-R" panose="02020400000000000000" pitchFamily="18" charset="-128"/>
            <a:cs typeface="ＭＳ Ｐ明朝"/>
          </a:endParaRPr>
        </a:p>
      </xdr:txBody>
    </xdr:sp>
    <xdr:clientData/>
  </xdr:oneCellAnchor>
  <xdr:oneCellAnchor>
    <xdr:from>
      <xdr:col>2</xdr:col>
      <xdr:colOff>19050</xdr:colOff>
      <xdr:row>6</xdr:row>
      <xdr:rowOff>333375</xdr:rowOff>
    </xdr:from>
    <xdr:ext cx="5876925" cy="108585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26CC8C-6E9A-4F8F-8835-2D7F7A28C30D}"/>
            </a:ext>
          </a:extLst>
        </xdr:cNvPr>
        <xdr:cNvSpPr txBox="1"/>
      </xdr:nvSpPr>
      <xdr:spPr>
        <a:xfrm>
          <a:off x="581025" y="2524125"/>
          <a:ext cx="5876925" cy="1085851"/>
        </a:xfrm>
        <a:prstGeom prst="rect">
          <a:avLst/>
        </a:prstGeom>
        <a:gradFill rotWithShape="1">
          <a:gsLst>
            <a:gs pos="0">
              <a:sysClr val="windowText" lastClr="000000">
                <a:tint val="100000"/>
                <a:shade val="100000"/>
                <a:satMod val="130000"/>
              </a:sysClr>
            </a:gs>
            <a:gs pos="100000">
              <a:sysClr val="windowText" lastClr="000000">
                <a:tint val="50000"/>
                <a:shade val="100000"/>
                <a:satMod val="350000"/>
              </a:sys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wrap="square" rtlCol="0" anchor="ctr" anchorCtr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4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Google</a:t>
          </a:r>
          <a:r>
            <a:rPr kumimoji="1" lang="ja-JP" altLang="en-US" sz="4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フォームでの入力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723900</xdr:colOff>
      <xdr:row>3</xdr:row>
      <xdr:rowOff>241300</xdr:rowOff>
    </xdr:from>
    <xdr:ext cx="226923" cy="32573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4692650" y="1219200"/>
          <a:ext cx="25400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番</a:t>
          </a:r>
        </a:p>
      </xdr:txBody>
    </xdr:sp>
    <xdr:clientData/>
  </xdr:oneCellAnchor>
  <xdr:oneCellAnchor>
    <xdr:from>
      <xdr:col>6</xdr:col>
      <xdr:colOff>952500</xdr:colOff>
      <xdr:row>19</xdr:row>
      <xdr:rowOff>114300</xdr:rowOff>
    </xdr:from>
    <xdr:ext cx="389850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686175" y="7915275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latin typeface="ＭＳ 明朝"/>
              <a:ea typeface="ＭＳ 明朝"/>
              <a:cs typeface="ＭＳ 明朝"/>
            </a:rPr>
            <a:t>㊞</a:t>
          </a:r>
          <a:endParaRPr kumimoji="1" lang="ja-JP" altLang="en-US" sz="1600">
            <a:latin typeface="ＭＳ 明朝"/>
            <a:ea typeface="ＭＳ 明朝"/>
            <a:cs typeface="ＭＳ 明朝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102660</xdr:colOff>
      <xdr:row>12</xdr:row>
      <xdr:rowOff>16933</xdr:rowOff>
    </xdr:from>
    <xdr:to>
      <xdr:col>9</xdr:col>
      <xdr:colOff>356027</xdr:colOff>
      <xdr:row>14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4707468" y="2887133"/>
          <a:ext cx="254000" cy="440267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20</xdr:col>
      <xdr:colOff>184150</xdr:colOff>
      <xdr:row>13</xdr:row>
      <xdr:rowOff>12700</xdr:rowOff>
    </xdr:from>
    <xdr:ext cx="300082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375650" y="27654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  <xdr:oneCellAnchor>
    <xdr:from>
      <xdr:col>20</xdr:col>
      <xdr:colOff>184150</xdr:colOff>
      <xdr:row>15</xdr:row>
      <xdr:rowOff>25400</xdr:rowOff>
    </xdr:from>
    <xdr:ext cx="300082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8375650" y="32353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  <xdr:oneCellAnchor>
    <xdr:from>
      <xdr:col>20</xdr:col>
      <xdr:colOff>184150</xdr:colOff>
      <xdr:row>17</xdr:row>
      <xdr:rowOff>25400</xdr:rowOff>
    </xdr:from>
    <xdr:ext cx="300082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8375650" y="36925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  <xdr:oneCellAnchor>
    <xdr:from>
      <xdr:col>20</xdr:col>
      <xdr:colOff>184150</xdr:colOff>
      <xdr:row>19</xdr:row>
      <xdr:rowOff>25400</xdr:rowOff>
    </xdr:from>
    <xdr:ext cx="300082" cy="2423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375650" y="41497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  <xdr:oneCellAnchor>
    <xdr:from>
      <xdr:col>20</xdr:col>
      <xdr:colOff>184150</xdr:colOff>
      <xdr:row>21</xdr:row>
      <xdr:rowOff>25400</xdr:rowOff>
    </xdr:from>
    <xdr:ext cx="300082" cy="24237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8375650" y="46069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  <xdr:oneCellAnchor>
    <xdr:from>
      <xdr:col>20</xdr:col>
      <xdr:colOff>184150</xdr:colOff>
      <xdr:row>23</xdr:row>
      <xdr:rowOff>25400</xdr:rowOff>
    </xdr:from>
    <xdr:ext cx="300082" cy="24237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8375650" y="50641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  <xdr:oneCellAnchor>
    <xdr:from>
      <xdr:col>20</xdr:col>
      <xdr:colOff>184150</xdr:colOff>
      <xdr:row>25</xdr:row>
      <xdr:rowOff>25400</xdr:rowOff>
    </xdr:from>
    <xdr:ext cx="300082" cy="24237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8375650" y="55213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  <xdr:oneCellAnchor>
    <xdr:from>
      <xdr:col>20</xdr:col>
      <xdr:colOff>184150</xdr:colOff>
      <xdr:row>27</xdr:row>
      <xdr:rowOff>25400</xdr:rowOff>
    </xdr:from>
    <xdr:ext cx="300082" cy="24237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8375650" y="59785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  <xdr:oneCellAnchor>
    <xdr:from>
      <xdr:col>20</xdr:col>
      <xdr:colOff>184150</xdr:colOff>
      <xdr:row>29</xdr:row>
      <xdr:rowOff>25400</xdr:rowOff>
    </xdr:from>
    <xdr:ext cx="300082" cy="24237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8375650" y="64357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  <xdr:oneCellAnchor>
    <xdr:from>
      <xdr:col>20</xdr:col>
      <xdr:colOff>184150</xdr:colOff>
      <xdr:row>31</xdr:row>
      <xdr:rowOff>12700</xdr:rowOff>
    </xdr:from>
    <xdr:ext cx="300082" cy="24237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8375650" y="68802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分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1679575</xdr:colOff>
      <xdr:row>19</xdr:row>
      <xdr:rowOff>1</xdr:rowOff>
    </xdr:from>
    <xdr:ext cx="552269" cy="46989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768600" y="7708901"/>
          <a:ext cx="364202" cy="46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台</a:t>
          </a:r>
          <a:endParaRPr kumimoji="1" lang="en-US" altLang="ja-JP" sz="14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</xdr:col>
      <xdr:colOff>1679575</xdr:colOff>
      <xdr:row>20</xdr:row>
      <xdr:rowOff>1</xdr:rowOff>
    </xdr:from>
    <xdr:ext cx="552269" cy="469899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2768600" y="8026401"/>
          <a:ext cx="364202" cy="46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台</a:t>
          </a:r>
          <a:endParaRPr kumimoji="1" lang="en-US" altLang="ja-JP" sz="14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</xdr:col>
      <xdr:colOff>1679575</xdr:colOff>
      <xdr:row>21</xdr:row>
      <xdr:rowOff>1</xdr:rowOff>
    </xdr:from>
    <xdr:ext cx="552269" cy="46989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768600" y="8343901"/>
          <a:ext cx="364202" cy="46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台</a:t>
          </a:r>
          <a:endParaRPr kumimoji="1" lang="en-US" altLang="ja-JP" sz="14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</xdr:col>
      <xdr:colOff>1679575</xdr:colOff>
      <xdr:row>22</xdr:row>
      <xdr:rowOff>1</xdr:rowOff>
    </xdr:from>
    <xdr:ext cx="552269" cy="46989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2768600" y="8661401"/>
          <a:ext cx="364202" cy="46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台</a:t>
          </a:r>
          <a:endParaRPr kumimoji="1" lang="en-US" altLang="ja-JP" sz="14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6</xdr:col>
      <xdr:colOff>139700</xdr:colOff>
      <xdr:row>19</xdr:row>
      <xdr:rowOff>1</xdr:rowOff>
    </xdr:from>
    <xdr:ext cx="400446" cy="46989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5461000" y="7708901"/>
          <a:ext cx="364202" cy="46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台</a:t>
          </a:r>
          <a:endParaRPr kumimoji="1" lang="en-US" altLang="ja-JP" sz="14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6</xdr:col>
      <xdr:colOff>139700</xdr:colOff>
      <xdr:row>21</xdr:row>
      <xdr:rowOff>1</xdr:rowOff>
    </xdr:from>
    <xdr:ext cx="400446" cy="469899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5461000" y="8343901"/>
          <a:ext cx="364202" cy="46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台</a:t>
          </a:r>
          <a:endParaRPr kumimoji="1" lang="en-US" altLang="ja-JP" sz="14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6</xdr:col>
      <xdr:colOff>139700</xdr:colOff>
      <xdr:row>20</xdr:row>
      <xdr:rowOff>1</xdr:rowOff>
    </xdr:from>
    <xdr:ext cx="400446" cy="469899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5461000" y="8026401"/>
          <a:ext cx="364202" cy="46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台</a:t>
          </a:r>
          <a:endParaRPr kumimoji="1" lang="en-US" altLang="ja-JP" sz="14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6</xdr:col>
      <xdr:colOff>139700</xdr:colOff>
      <xdr:row>22</xdr:row>
      <xdr:rowOff>1</xdr:rowOff>
    </xdr:from>
    <xdr:ext cx="400446" cy="46989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5461000" y="8661401"/>
          <a:ext cx="364202" cy="469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台</a:t>
          </a:r>
          <a:endParaRPr kumimoji="1" lang="en-US" altLang="ja-JP" sz="1400">
            <a:latin typeface="ＭＳ 明朝"/>
            <a:ea typeface="ＭＳ 明朝"/>
            <a:cs typeface="ＭＳ 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B2:K12"/>
  <sheetViews>
    <sheetView showRuler="0" workbookViewId="0">
      <selection activeCell="E11" sqref="E11"/>
    </sheetView>
  </sheetViews>
  <sheetFormatPr defaultColWidth="12.875" defaultRowHeight="18.75" x14ac:dyDescent="0.15"/>
  <cols>
    <col min="1" max="1" width="12.875" style="9"/>
    <col min="2" max="2" width="12.625" style="9" customWidth="1"/>
    <col min="3" max="3" width="15.875" style="38" customWidth="1"/>
    <col min="4" max="4" width="14.375" style="9" customWidth="1"/>
    <col min="5" max="5" width="5.125" style="38" customWidth="1"/>
    <col min="6" max="6" width="12.875" style="9"/>
    <col min="7" max="7" width="8.5" style="9" customWidth="1"/>
    <col min="8" max="16384" width="12.875" style="9"/>
  </cols>
  <sheetData>
    <row r="2" spans="2:11" x14ac:dyDescent="0.15">
      <c r="B2" s="131" t="s">
        <v>98</v>
      </c>
      <c r="C2" s="66" t="s">
        <v>304</v>
      </c>
      <c r="D2" s="139">
        <v>6</v>
      </c>
      <c r="E2" s="67" t="s">
        <v>99</v>
      </c>
      <c r="G2" s="136" t="s">
        <v>163</v>
      </c>
    </row>
    <row r="3" spans="2:11" x14ac:dyDescent="0.15">
      <c r="G3" s="136" t="s">
        <v>164</v>
      </c>
    </row>
    <row r="4" spans="2:11" x14ac:dyDescent="0.15">
      <c r="B4" s="278" t="s">
        <v>153</v>
      </c>
      <c r="C4" s="279"/>
      <c r="D4" s="140">
        <v>45509</v>
      </c>
      <c r="E4" s="67" t="str">
        <f>TEXT(D4,"(aaa)")</f>
        <v>(月)</v>
      </c>
    </row>
    <row r="6" spans="2:11" x14ac:dyDescent="0.15">
      <c r="B6" s="271" t="s">
        <v>72</v>
      </c>
      <c r="C6" s="271"/>
      <c r="D6" s="271"/>
      <c r="E6" s="271"/>
      <c r="G6" s="269"/>
      <c r="H6" s="269"/>
      <c r="I6" s="269"/>
      <c r="J6" s="269"/>
      <c r="K6" s="269"/>
    </row>
    <row r="7" spans="2:11" x14ac:dyDescent="0.15">
      <c r="B7" s="268" t="s">
        <v>190</v>
      </c>
      <c r="C7" s="268"/>
      <c r="D7" s="272">
        <v>45509</v>
      </c>
      <c r="E7" s="274" t="str">
        <f>TEXT(D7,"(aaa)")</f>
        <v>(月)</v>
      </c>
      <c r="G7" s="131"/>
      <c r="H7" s="270"/>
      <c r="I7" s="270"/>
      <c r="J7" s="270"/>
      <c r="K7" s="270"/>
    </row>
    <row r="8" spans="2:11" x14ac:dyDescent="0.15">
      <c r="B8" s="268" t="s">
        <v>191</v>
      </c>
      <c r="C8" s="268"/>
      <c r="D8" s="276"/>
      <c r="E8" s="277"/>
      <c r="G8" s="131"/>
      <c r="H8" s="270"/>
      <c r="I8" s="270"/>
      <c r="J8" s="270"/>
      <c r="K8" s="270"/>
    </row>
    <row r="9" spans="2:11" x14ac:dyDescent="0.15">
      <c r="B9" s="268" t="s">
        <v>192</v>
      </c>
      <c r="C9" s="268"/>
      <c r="D9" s="272">
        <v>45534</v>
      </c>
      <c r="E9" s="274" t="str">
        <f>TEXT(D9,"(aaa)")</f>
        <v>(金)</v>
      </c>
      <c r="I9" s="39"/>
    </row>
    <row r="10" spans="2:11" x14ac:dyDescent="0.15">
      <c r="B10" s="268" t="s">
        <v>193</v>
      </c>
      <c r="C10" s="268"/>
      <c r="D10" s="273"/>
      <c r="E10" s="275"/>
      <c r="I10" s="39"/>
    </row>
    <row r="11" spans="2:11" x14ac:dyDescent="0.15">
      <c r="B11" s="267" t="s">
        <v>312</v>
      </c>
      <c r="C11" s="267"/>
      <c r="D11" s="148">
        <v>45534</v>
      </c>
      <c r="E11" s="147" t="str">
        <f>TEXT(D11,"(aaa)")</f>
        <v>(金)</v>
      </c>
      <c r="I11" s="39"/>
    </row>
    <row r="12" spans="2:11" x14ac:dyDescent="0.15">
      <c r="C12" s="9"/>
      <c r="E12" s="146"/>
    </row>
  </sheetData>
  <sheetProtection selectLockedCells="1"/>
  <mergeCells count="14">
    <mergeCell ref="B4:C4"/>
    <mergeCell ref="B11:C11"/>
    <mergeCell ref="B10:C10"/>
    <mergeCell ref="B7:C7"/>
    <mergeCell ref="B9:C9"/>
    <mergeCell ref="G6:K6"/>
    <mergeCell ref="H7:K7"/>
    <mergeCell ref="H8:K8"/>
    <mergeCell ref="B8:C8"/>
    <mergeCell ref="B6:E6"/>
    <mergeCell ref="D9:D10"/>
    <mergeCell ref="E9:E10"/>
    <mergeCell ref="D7:D8"/>
    <mergeCell ref="E7:E8"/>
  </mergeCells>
  <phoneticPr fontId="21"/>
  <conditionalFormatting sqref="D2">
    <cfRule type="containsBlanks" dxfId="60" priority="3">
      <formula>LEN(TRIM(D2))=0</formula>
    </cfRule>
  </conditionalFormatting>
  <conditionalFormatting sqref="D4">
    <cfRule type="containsBlanks" dxfId="59" priority="2">
      <formula>LEN(TRIM(D4))=0</formula>
    </cfRule>
  </conditionalFormatting>
  <conditionalFormatting sqref="H7:K8">
    <cfRule type="containsBlanks" dxfId="58" priority="4">
      <formula>LEN(TRIM(H7))=0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FF00"/>
  </sheetPr>
  <dimension ref="B2:V335"/>
  <sheetViews>
    <sheetView showGridLines="0" showRowColHeaders="0" showZeros="0" showRuler="0" view="pageBreakPreview" zoomScaleNormal="100" zoomScaleSheetLayoutView="100" workbookViewId="0">
      <selection activeCell="Y3" sqref="Y3"/>
    </sheetView>
  </sheetViews>
  <sheetFormatPr defaultColWidth="8.625" defaultRowHeight="13.5" x14ac:dyDescent="0.15"/>
  <cols>
    <col min="1" max="1" width="3.25" customWidth="1"/>
    <col min="2" max="17" width="4.125" customWidth="1"/>
    <col min="18" max="21" width="4.75" customWidth="1"/>
    <col min="22" max="23" width="4.125" customWidth="1"/>
  </cols>
  <sheetData>
    <row r="2" spans="2:22" s="45" customFormat="1" ht="22.7" customHeight="1" x14ac:dyDescent="0.25">
      <c r="B2" s="210" t="s">
        <v>198</v>
      </c>
      <c r="C2" s="157"/>
      <c r="D2" s="157"/>
      <c r="E2" s="221"/>
      <c r="F2" s="809" t="str">
        <f ca="1">"第"&amp; (YEAR(TODAY())-1987)&amp;"回　鹿児島県マーチングコンテスト・小学生バンドフェスティバル(マーチング部門)"</f>
        <v>第37回　鹿児島県マーチングコンテスト・小学生バンドフェスティバル(マーチング部門)</v>
      </c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256"/>
    </row>
    <row r="3" spans="2:22" s="45" customFormat="1" ht="75.599999999999994" customHeight="1" x14ac:dyDescent="0.15">
      <c r="B3" s="921" t="s">
        <v>199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</row>
    <row r="4" spans="2:22" ht="16.5" customHeight="1" x14ac:dyDescent="0.15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2:22" ht="22.7" customHeight="1" x14ac:dyDescent="0.15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2" s="45" customFormat="1" ht="22.7" customHeight="1" x14ac:dyDescent="0.15">
      <c r="B6" s="810"/>
      <c r="C6" s="811" t="s">
        <v>75</v>
      </c>
      <c r="D6" s="812">
        <f>'入力シート(入力)'!E36</f>
        <v>0</v>
      </c>
      <c r="E6" s="812"/>
      <c r="F6" s="812"/>
      <c r="G6" s="813" t="s">
        <v>77</v>
      </c>
      <c r="H6" s="814" t="s">
        <v>78</v>
      </c>
      <c r="I6" s="815">
        <f>'入力シート(入力)'!E37</f>
        <v>0</v>
      </c>
      <c r="J6" s="815"/>
      <c r="K6" s="816" t="s">
        <v>76</v>
      </c>
      <c r="L6" s="817">
        <f>'入力シート(入力)'!E3</f>
        <v>0</v>
      </c>
      <c r="M6" s="818"/>
      <c r="N6" s="818"/>
      <c r="O6" s="818"/>
      <c r="P6" s="818"/>
      <c r="Q6" s="818"/>
      <c r="R6" s="818"/>
      <c r="S6" s="818"/>
      <c r="T6" s="819"/>
      <c r="U6" s="810"/>
      <c r="V6" s="157"/>
    </row>
    <row r="7" spans="2:22" s="45" customFormat="1" ht="42.6" customHeight="1" x14ac:dyDescent="0.15">
      <c r="B7" s="820"/>
      <c r="C7" s="811"/>
      <c r="D7" s="812"/>
      <c r="E7" s="812"/>
      <c r="F7" s="812"/>
      <c r="G7" s="813"/>
      <c r="H7" s="814"/>
      <c r="I7" s="815"/>
      <c r="J7" s="815"/>
      <c r="K7" s="816"/>
      <c r="L7" s="821">
        <f>'入力シート(入力)'!E2</f>
        <v>0</v>
      </c>
      <c r="M7" s="822"/>
      <c r="N7" s="822"/>
      <c r="O7" s="822"/>
      <c r="P7" s="822"/>
      <c r="Q7" s="822"/>
      <c r="R7" s="822"/>
      <c r="S7" s="822"/>
      <c r="T7" s="823"/>
      <c r="U7" s="810"/>
      <c r="V7" s="157"/>
    </row>
    <row r="8" spans="2:22" s="45" customFormat="1" ht="22.7" customHeight="1" x14ac:dyDescent="0.15">
      <c r="B8" s="810"/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157"/>
    </row>
    <row r="9" spans="2:22" s="45" customFormat="1" ht="48" customHeight="1" x14ac:dyDescent="0.15">
      <c r="B9" s="810"/>
      <c r="C9" s="824" t="s">
        <v>203</v>
      </c>
      <c r="D9" s="825"/>
      <c r="E9" s="825"/>
      <c r="F9" s="826"/>
      <c r="G9" s="810"/>
      <c r="H9" s="824" t="s">
        <v>204</v>
      </c>
      <c r="I9" s="825"/>
      <c r="J9" s="825"/>
      <c r="K9" s="826"/>
      <c r="L9" s="810"/>
      <c r="M9" s="824" t="s">
        <v>205</v>
      </c>
      <c r="N9" s="825"/>
      <c r="O9" s="825"/>
      <c r="P9" s="826"/>
      <c r="Q9" s="810"/>
      <c r="R9" s="827" t="s">
        <v>313</v>
      </c>
      <c r="S9" s="828"/>
      <c r="T9" s="828"/>
      <c r="U9" s="829"/>
      <c r="V9" s="157"/>
    </row>
    <row r="10" spans="2:22" ht="73.5" customHeight="1" thickBot="1" x14ac:dyDescent="0.2">
      <c r="B10" s="810"/>
      <c r="C10" s="830" t="s">
        <v>309</v>
      </c>
      <c r="D10" s="831"/>
      <c r="E10" s="831"/>
      <c r="F10" s="832"/>
      <c r="G10" s="810"/>
      <c r="H10" s="833" t="s">
        <v>244</v>
      </c>
      <c r="I10" s="834"/>
      <c r="J10" s="834"/>
      <c r="K10" s="835"/>
      <c r="L10" s="810"/>
      <c r="M10" s="833" t="s">
        <v>337</v>
      </c>
      <c r="N10" s="834"/>
      <c r="O10" s="834"/>
      <c r="P10" s="835"/>
      <c r="Q10" s="810"/>
      <c r="R10" s="833" t="s">
        <v>310</v>
      </c>
      <c r="S10" s="834"/>
      <c r="T10" s="834"/>
      <c r="U10" s="835"/>
      <c r="V10" s="157"/>
    </row>
    <row r="11" spans="2:22" ht="22.7" customHeight="1" thickTop="1" x14ac:dyDescent="0.15">
      <c r="B11" s="810"/>
      <c r="C11" s="836">
        <f>'入力シート(入力)'!E41</f>
        <v>40</v>
      </c>
      <c r="D11" s="837"/>
      <c r="E11" s="837"/>
      <c r="F11" s="838"/>
      <c r="G11" s="810"/>
      <c r="H11" s="836">
        <f>'入力シート(入力)'!E42</f>
        <v>30</v>
      </c>
      <c r="I11" s="837"/>
      <c r="J11" s="837"/>
      <c r="K11" s="838"/>
      <c r="L11" s="810"/>
      <c r="M11" s="836">
        <f>'入力シート(入力)'!E43</f>
        <v>20</v>
      </c>
      <c r="N11" s="837"/>
      <c r="O11" s="837"/>
      <c r="P11" s="838"/>
      <c r="Q11" s="810"/>
      <c r="R11" s="839" t="s">
        <v>325</v>
      </c>
      <c r="S11" s="840"/>
      <c r="T11" s="840"/>
      <c r="U11" s="841"/>
      <c r="V11" s="157"/>
    </row>
    <row r="12" spans="2:22" ht="22.7" customHeight="1" x14ac:dyDescent="0.25">
      <c r="B12" s="810"/>
      <c r="C12" s="842"/>
      <c r="D12" s="843"/>
      <c r="E12" s="843"/>
      <c r="F12" s="844" t="s">
        <v>200</v>
      </c>
      <c r="G12" s="810"/>
      <c r="H12" s="842"/>
      <c r="I12" s="843"/>
      <c r="J12" s="843"/>
      <c r="K12" s="844" t="s">
        <v>201</v>
      </c>
      <c r="L12" s="810"/>
      <c r="M12" s="842"/>
      <c r="N12" s="843"/>
      <c r="O12" s="843"/>
      <c r="P12" s="844" t="s">
        <v>202</v>
      </c>
      <c r="Q12" s="810"/>
      <c r="R12" s="845"/>
      <c r="S12" s="846"/>
      <c r="T12" s="846"/>
      <c r="U12" s="847"/>
      <c r="V12" s="157"/>
    </row>
    <row r="13" spans="2:22" ht="22.7" customHeight="1" x14ac:dyDescent="0.15">
      <c r="B13" s="810"/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0"/>
      <c r="S13" s="810"/>
      <c r="T13" s="810"/>
      <c r="U13" s="810"/>
      <c r="V13" s="157"/>
    </row>
    <row r="14" spans="2:22" ht="22.7" customHeight="1" x14ac:dyDescent="0.15">
      <c r="B14" s="810"/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0"/>
      <c r="O14" s="810"/>
      <c r="P14" s="810"/>
      <c r="Q14" s="810"/>
      <c r="R14" s="810"/>
      <c r="S14" s="810"/>
      <c r="T14" s="810"/>
      <c r="U14" s="848" t="s">
        <v>322</v>
      </c>
      <c r="V14" s="157"/>
    </row>
    <row r="15" spans="2:22" ht="22.7" customHeight="1" x14ac:dyDescent="0.15">
      <c r="B15" s="810"/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0"/>
      <c r="R15" s="810"/>
      <c r="S15" s="810"/>
      <c r="T15" s="810"/>
      <c r="U15" s="810"/>
      <c r="V15" s="157"/>
    </row>
    <row r="16" spans="2:22" ht="22.7" customHeight="1" x14ac:dyDescent="0.15"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</row>
    <row r="17" spans="2:22" ht="22.7" customHeight="1" x14ac:dyDescent="0.15"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</row>
    <row r="18" spans="2:22" ht="22.7" customHeight="1" x14ac:dyDescent="0.15"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</row>
    <row r="19" spans="2:22" ht="22.7" customHeight="1" x14ac:dyDescent="0.15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</row>
    <row r="20" spans="2:22" ht="22.7" customHeight="1" x14ac:dyDescent="0.15"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</row>
    <row r="21" spans="2:22" ht="22.7" customHeight="1" x14ac:dyDescent="0.15"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</row>
    <row r="22" spans="2:22" ht="22.7" customHeight="1" x14ac:dyDescent="0.1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</row>
    <row r="23" spans="2:22" ht="22.7" customHeight="1" x14ac:dyDescent="0.15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</row>
    <row r="24" spans="2:22" ht="22.7" customHeight="1" x14ac:dyDescent="0.15"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spans="2:22" ht="22.7" customHeight="1" x14ac:dyDescent="0.15"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</row>
    <row r="26" spans="2:22" ht="22.7" customHeight="1" x14ac:dyDescent="0.15"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</row>
    <row r="27" spans="2:22" ht="22.7" customHeight="1" x14ac:dyDescent="0.15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</row>
    <row r="28" spans="2:22" ht="22.7" customHeight="1" x14ac:dyDescent="0.15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848" t="str">
        <f>"※この書類の提出期限は"&amp;TEXT(吹連記入ページ!D9,"m月d日(aaa)")&amp;"です（必着厳守）"</f>
        <v>※この書類の提出期限は8月30日(金)です（必着厳守）</v>
      </c>
      <c r="V28" s="157"/>
    </row>
    <row r="29" spans="2:22" ht="22.7" customHeight="1" x14ac:dyDescent="0.15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</row>
    <row r="30" spans="2:22" ht="22.7" customHeight="1" x14ac:dyDescent="0.15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</row>
    <row r="31" spans="2:22" ht="22.7" customHeight="1" x14ac:dyDescent="0.15"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</row>
    <row r="32" spans="2:22" ht="22.7" customHeight="1" x14ac:dyDescent="0.15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</row>
    <row r="33" spans="2:22" ht="22.7" customHeight="1" x14ac:dyDescent="0.15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</row>
    <row r="34" spans="2:22" ht="22.7" customHeight="1" x14ac:dyDescent="0.15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spans="2:22" ht="22.7" customHeight="1" x14ac:dyDescent="0.15"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</row>
    <row r="36" spans="2:22" ht="22.7" customHeight="1" x14ac:dyDescent="0.15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</row>
    <row r="37" spans="2:22" ht="22.7" customHeight="1" x14ac:dyDescent="0.15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</row>
    <row r="38" spans="2:22" ht="22.7" customHeight="1" x14ac:dyDescent="0.15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</row>
    <row r="39" spans="2:22" ht="22.7" customHeight="1" x14ac:dyDescent="0.15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</row>
    <row r="40" spans="2:22" ht="22.7" customHeight="1" x14ac:dyDescent="0.15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</row>
    <row r="41" spans="2:22" ht="22.7" customHeight="1" x14ac:dyDescent="0.15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</row>
    <row r="42" spans="2:22" ht="22.7" customHeight="1" x14ac:dyDescent="0.15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</row>
    <row r="43" spans="2:22" ht="22.7" customHeight="1" x14ac:dyDescent="0.15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</row>
    <row r="44" spans="2:22" ht="22.7" customHeight="1" x14ac:dyDescent="0.15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</row>
    <row r="45" spans="2:22" ht="22.7" customHeight="1" x14ac:dyDescent="0.15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</row>
    <row r="46" spans="2:22" ht="22.7" customHeight="1" x14ac:dyDescent="0.1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</row>
    <row r="47" spans="2:22" ht="22.7" customHeight="1" x14ac:dyDescent="0.1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</row>
    <row r="48" spans="2:22" ht="22.7" customHeight="1" x14ac:dyDescent="0.1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</row>
    <row r="49" spans="2:22" ht="22.7" customHeight="1" x14ac:dyDescent="0.1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</row>
    <row r="50" spans="2:22" ht="22.7" customHeight="1" x14ac:dyDescent="0.1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</row>
    <row r="51" spans="2:22" ht="22.7" customHeight="1" x14ac:dyDescent="0.1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</row>
    <row r="52" spans="2:22" ht="22.7" customHeight="1" x14ac:dyDescent="0.1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</row>
    <row r="53" spans="2:22" ht="22.7" customHeight="1" x14ac:dyDescent="0.1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</row>
    <row r="54" spans="2:22" ht="22.7" customHeight="1" x14ac:dyDescent="0.1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</row>
    <row r="55" spans="2:22" ht="22.7" customHeight="1" x14ac:dyDescent="0.1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</row>
    <row r="56" spans="2:22" ht="22.7" customHeight="1" x14ac:dyDescent="0.15"/>
    <row r="57" spans="2:22" ht="22.7" customHeight="1" x14ac:dyDescent="0.15"/>
    <row r="58" spans="2:22" ht="22.7" customHeight="1" x14ac:dyDescent="0.15"/>
    <row r="59" spans="2:22" ht="22.7" customHeight="1" x14ac:dyDescent="0.15"/>
    <row r="60" spans="2:22" ht="22.7" customHeight="1" x14ac:dyDescent="0.15"/>
    <row r="61" spans="2:22" ht="22.7" customHeight="1" x14ac:dyDescent="0.15"/>
    <row r="62" spans="2:22" ht="22.7" customHeight="1" x14ac:dyDescent="0.15"/>
    <row r="63" spans="2:22" ht="22.7" customHeight="1" x14ac:dyDescent="0.15"/>
    <row r="64" spans="2:22" ht="22.7" customHeight="1" x14ac:dyDescent="0.15"/>
    <row r="65" ht="22.7" customHeight="1" x14ac:dyDescent="0.15"/>
    <row r="66" ht="22.7" customHeight="1" x14ac:dyDescent="0.15"/>
    <row r="67" ht="22.7" customHeight="1" x14ac:dyDescent="0.15"/>
    <row r="68" ht="22.7" customHeight="1" x14ac:dyDescent="0.15"/>
    <row r="69" ht="22.7" customHeight="1" x14ac:dyDescent="0.15"/>
    <row r="70" ht="22.7" customHeight="1" x14ac:dyDescent="0.15"/>
    <row r="71" ht="22.7" customHeight="1" x14ac:dyDescent="0.15"/>
    <row r="72" ht="22.7" customHeight="1" x14ac:dyDescent="0.15"/>
    <row r="73" ht="22.7" customHeight="1" x14ac:dyDescent="0.15"/>
    <row r="74" ht="22.7" customHeight="1" x14ac:dyDescent="0.15"/>
    <row r="75" ht="22.7" customHeight="1" x14ac:dyDescent="0.15"/>
    <row r="76" ht="22.7" customHeight="1" x14ac:dyDescent="0.15"/>
    <row r="77" ht="22.7" customHeight="1" x14ac:dyDescent="0.15"/>
    <row r="78" ht="22.7" customHeight="1" x14ac:dyDescent="0.15"/>
    <row r="79" ht="22.7" customHeight="1" x14ac:dyDescent="0.15"/>
    <row r="80" ht="22.7" customHeight="1" x14ac:dyDescent="0.15"/>
    <row r="81" ht="22.7" customHeight="1" x14ac:dyDescent="0.15"/>
    <row r="82" ht="22.7" customHeight="1" x14ac:dyDescent="0.15"/>
    <row r="83" ht="22.7" customHeight="1" x14ac:dyDescent="0.15"/>
    <row r="84" ht="22.7" customHeight="1" x14ac:dyDescent="0.15"/>
    <row r="85" ht="22.7" customHeight="1" x14ac:dyDescent="0.15"/>
    <row r="86" ht="22.7" customHeight="1" x14ac:dyDescent="0.15"/>
    <row r="87" ht="22.7" customHeight="1" x14ac:dyDescent="0.15"/>
    <row r="88" ht="22.7" customHeight="1" x14ac:dyDescent="0.15"/>
    <row r="89" ht="22.7" customHeight="1" x14ac:dyDescent="0.15"/>
    <row r="90" ht="22.7" customHeight="1" x14ac:dyDescent="0.15"/>
    <row r="91" ht="22.7" customHeight="1" x14ac:dyDescent="0.15"/>
    <row r="92" ht="22.7" customHeight="1" x14ac:dyDescent="0.15"/>
    <row r="93" ht="22.7" customHeight="1" x14ac:dyDescent="0.15"/>
    <row r="94" ht="22.7" customHeight="1" x14ac:dyDescent="0.15"/>
    <row r="95" ht="22.7" customHeight="1" x14ac:dyDescent="0.15"/>
    <row r="96" ht="22.7" customHeight="1" x14ac:dyDescent="0.15"/>
    <row r="97" ht="22.7" customHeight="1" x14ac:dyDescent="0.15"/>
    <row r="98" ht="22.7" customHeight="1" x14ac:dyDescent="0.15"/>
    <row r="99" ht="22.7" customHeight="1" x14ac:dyDescent="0.15"/>
    <row r="100" ht="22.7" customHeight="1" x14ac:dyDescent="0.15"/>
    <row r="101" ht="22.7" customHeight="1" x14ac:dyDescent="0.15"/>
    <row r="102" ht="22.7" customHeight="1" x14ac:dyDescent="0.15"/>
    <row r="103" ht="22.7" customHeight="1" x14ac:dyDescent="0.15"/>
    <row r="104" ht="22.7" customHeight="1" x14ac:dyDescent="0.15"/>
    <row r="105" ht="22.7" customHeight="1" x14ac:dyDescent="0.15"/>
    <row r="106" ht="22.7" customHeight="1" x14ac:dyDescent="0.15"/>
    <row r="107" ht="22.7" customHeight="1" x14ac:dyDescent="0.15"/>
    <row r="108" ht="22.7" customHeight="1" x14ac:dyDescent="0.15"/>
    <row r="109" ht="22.7" customHeight="1" x14ac:dyDescent="0.15"/>
    <row r="110" ht="22.7" customHeight="1" x14ac:dyDescent="0.15"/>
    <row r="111" ht="22.7" customHeight="1" x14ac:dyDescent="0.15"/>
    <row r="112" ht="22.7" customHeight="1" x14ac:dyDescent="0.15"/>
    <row r="113" ht="22.7" customHeight="1" x14ac:dyDescent="0.15"/>
    <row r="114" ht="22.7" customHeight="1" x14ac:dyDescent="0.15"/>
    <row r="115" ht="22.7" customHeight="1" x14ac:dyDescent="0.15"/>
    <row r="116" ht="22.7" customHeight="1" x14ac:dyDescent="0.15"/>
    <row r="117" ht="22.7" customHeight="1" x14ac:dyDescent="0.15"/>
    <row r="118" ht="22.7" customHeight="1" x14ac:dyDescent="0.15"/>
    <row r="119" ht="22.7" customHeight="1" x14ac:dyDescent="0.15"/>
    <row r="120" ht="22.7" customHeight="1" x14ac:dyDescent="0.15"/>
    <row r="121" ht="22.7" customHeight="1" x14ac:dyDescent="0.15"/>
    <row r="122" ht="22.7" customHeight="1" x14ac:dyDescent="0.15"/>
    <row r="123" ht="22.7" customHeight="1" x14ac:dyDescent="0.15"/>
    <row r="124" ht="22.7" customHeight="1" x14ac:dyDescent="0.15"/>
    <row r="125" ht="22.7" customHeight="1" x14ac:dyDescent="0.15"/>
    <row r="126" ht="22.7" customHeight="1" x14ac:dyDescent="0.15"/>
    <row r="127" ht="22.7" customHeight="1" x14ac:dyDescent="0.15"/>
    <row r="128" ht="22.7" customHeight="1" x14ac:dyDescent="0.15"/>
    <row r="129" ht="22.7" customHeight="1" x14ac:dyDescent="0.15"/>
    <row r="130" ht="22.7" customHeight="1" x14ac:dyDescent="0.15"/>
    <row r="131" ht="22.7" customHeight="1" x14ac:dyDescent="0.15"/>
    <row r="132" ht="22.7" customHeight="1" x14ac:dyDescent="0.15"/>
    <row r="133" ht="22.7" customHeight="1" x14ac:dyDescent="0.15"/>
    <row r="134" ht="22.7" customHeight="1" x14ac:dyDescent="0.15"/>
    <row r="135" ht="22.7" customHeight="1" x14ac:dyDescent="0.15"/>
    <row r="136" ht="22.7" customHeight="1" x14ac:dyDescent="0.15"/>
    <row r="137" ht="22.7" customHeight="1" x14ac:dyDescent="0.15"/>
    <row r="138" ht="22.7" customHeight="1" x14ac:dyDescent="0.15"/>
    <row r="139" ht="22.7" customHeight="1" x14ac:dyDescent="0.15"/>
    <row r="140" ht="22.7" customHeight="1" x14ac:dyDescent="0.15"/>
    <row r="141" ht="22.7" customHeight="1" x14ac:dyDescent="0.15"/>
    <row r="142" ht="22.7" customHeight="1" x14ac:dyDescent="0.15"/>
    <row r="143" ht="22.7" customHeight="1" x14ac:dyDescent="0.15"/>
    <row r="144" ht="22.7" customHeight="1" x14ac:dyDescent="0.15"/>
    <row r="145" ht="22.7" customHeight="1" x14ac:dyDescent="0.15"/>
    <row r="146" ht="22.7" customHeight="1" x14ac:dyDescent="0.15"/>
    <row r="147" ht="22.7" customHeight="1" x14ac:dyDescent="0.15"/>
    <row r="148" ht="22.7" customHeight="1" x14ac:dyDescent="0.15"/>
    <row r="149" ht="22.7" customHeight="1" x14ac:dyDescent="0.15"/>
    <row r="150" ht="22.7" customHeight="1" x14ac:dyDescent="0.15"/>
    <row r="151" ht="22.7" customHeight="1" x14ac:dyDescent="0.15"/>
    <row r="152" ht="22.7" customHeight="1" x14ac:dyDescent="0.15"/>
    <row r="153" ht="22.7" customHeight="1" x14ac:dyDescent="0.15"/>
    <row r="154" ht="22.7" customHeight="1" x14ac:dyDescent="0.15"/>
    <row r="155" ht="22.7" customHeight="1" x14ac:dyDescent="0.15"/>
    <row r="156" ht="22.7" customHeight="1" x14ac:dyDescent="0.15"/>
    <row r="157" ht="22.7" customHeight="1" x14ac:dyDescent="0.15"/>
    <row r="158" ht="22.7" customHeight="1" x14ac:dyDescent="0.15"/>
    <row r="159" ht="22.7" customHeight="1" x14ac:dyDescent="0.15"/>
    <row r="160" ht="22.7" customHeight="1" x14ac:dyDescent="0.15"/>
    <row r="161" ht="22.7" customHeight="1" x14ac:dyDescent="0.15"/>
    <row r="162" ht="22.7" customHeight="1" x14ac:dyDescent="0.15"/>
    <row r="163" ht="22.7" customHeight="1" x14ac:dyDescent="0.15"/>
    <row r="164" ht="22.7" customHeight="1" x14ac:dyDescent="0.15"/>
    <row r="165" ht="22.7" customHeight="1" x14ac:dyDescent="0.15"/>
    <row r="166" ht="22.7" customHeight="1" x14ac:dyDescent="0.15"/>
    <row r="167" ht="22.7" customHeight="1" x14ac:dyDescent="0.15"/>
    <row r="168" ht="22.7" customHeight="1" x14ac:dyDescent="0.15"/>
    <row r="169" ht="22.7" customHeight="1" x14ac:dyDescent="0.15"/>
    <row r="170" ht="22.7" customHeight="1" x14ac:dyDescent="0.15"/>
    <row r="171" ht="22.7" customHeight="1" x14ac:dyDescent="0.15"/>
    <row r="172" ht="22.7" customHeight="1" x14ac:dyDescent="0.15"/>
    <row r="173" ht="22.7" customHeight="1" x14ac:dyDescent="0.15"/>
    <row r="174" ht="22.7" customHeight="1" x14ac:dyDescent="0.15"/>
    <row r="175" ht="22.7" customHeight="1" x14ac:dyDescent="0.15"/>
    <row r="176" ht="22.7" customHeight="1" x14ac:dyDescent="0.15"/>
    <row r="177" ht="22.7" customHeight="1" x14ac:dyDescent="0.15"/>
    <row r="178" ht="22.7" customHeight="1" x14ac:dyDescent="0.15"/>
    <row r="179" ht="22.7" customHeight="1" x14ac:dyDescent="0.15"/>
    <row r="180" ht="22.7" customHeight="1" x14ac:dyDescent="0.15"/>
    <row r="181" ht="22.7" customHeight="1" x14ac:dyDescent="0.15"/>
    <row r="182" ht="22.7" customHeight="1" x14ac:dyDescent="0.15"/>
    <row r="183" ht="22.7" customHeight="1" x14ac:dyDescent="0.15"/>
    <row r="184" ht="22.7" customHeight="1" x14ac:dyDescent="0.15"/>
    <row r="185" ht="22.7" customHeight="1" x14ac:dyDescent="0.15"/>
    <row r="186" ht="22.7" customHeight="1" x14ac:dyDescent="0.15"/>
    <row r="187" ht="22.7" customHeight="1" x14ac:dyDescent="0.15"/>
    <row r="188" ht="22.7" customHeight="1" x14ac:dyDescent="0.15"/>
    <row r="189" ht="22.7" customHeight="1" x14ac:dyDescent="0.15"/>
    <row r="190" ht="22.7" customHeight="1" x14ac:dyDescent="0.15"/>
    <row r="191" ht="22.7" customHeight="1" x14ac:dyDescent="0.15"/>
    <row r="192" ht="22.7" customHeight="1" x14ac:dyDescent="0.15"/>
    <row r="193" ht="22.7" customHeight="1" x14ac:dyDescent="0.15"/>
    <row r="194" ht="22.7" customHeight="1" x14ac:dyDescent="0.15"/>
    <row r="195" ht="22.7" customHeight="1" x14ac:dyDescent="0.15"/>
    <row r="196" ht="22.7" customHeight="1" x14ac:dyDescent="0.15"/>
    <row r="197" ht="22.7" customHeight="1" x14ac:dyDescent="0.15"/>
    <row r="198" ht="22.7" customHeight="1" x14ac:dyDescent="0.15"/>
    <row r="199" ht="22.7" customHeight="1" x14ac:dyDescent="0.15"/>
    <row r="200" ht="22.7" customHeight="1" x14ac:dyDescent="0.15"/>
    <row r="201" ht="22.7" customHeight="1" x14ac:dyDescent="0.15"/>
    <row r="202" ht="22.7" customHeight="1" x14ac:dyDescent="0.15"/>
    <row r="203" ht="22.7" customHeight="1" x14ac:dyDescent="0.15"/>
    <row r="204" ht="22.7" customHeight="1" x14ac:dyDescent="0.15"/>
    <row r="205" ht="22.7" customHeight="1" x14ac:dyDescent="0.15"/>
    <row r="206" ht="22.7" customHeight="1" x14ac:dyDescent="0.15"/>
    <row r="207" ht="22.7" customHeight="1" x14ac:dyDescent="0.15"/>
    <row r="208" ht="22.7" customHeight="1" x14ac:dyDescent="0.15"/>
    <row r="209" ht="22.7" customHeight="1" x14ac:dyDescent="0.15"/>
    <row r="210" ht="22.7" customHeight="1" x14ac:dyDescent="0.15"/>
    <row r="211" ht="22.7" customHeight="1" x14ac:dyDescent="0.15"/>
    <row r="212" ht="22.7" customHeight="1" x14ac:dyDescent="0.15"/>
    <row r="213" ht="22.7" customHeight="1" x14ac:dyDescent="0.15"/>
    <row r="214" ht="22.7" customHeight="1" x14ac:dyDescent="0.15"/>
    <row r="215" ht="22.7" customHeight="1" x14ac:dyDescent="0.15"/>
    <row r="216" ht="22.7" customHeight="1" x14ac:dyDescent="0.15"/>
    <row r="217" ht="22.7" customHeight="1" x14ac:dyDescent="0.15"/>
    <row r="218" ht="22.7" customHeight="1" x14ac:dyDescent="0.15"/>
    <row r="219" ht="22.7" customHeight="1" x14ac:dyDescent="0.15"/>
    <row r="220" ht="22.7" customHeight="1" x14ac:dyDescent="0.15"/>
    <row r="221" ht="22.7" customHeight="1" x14ac:dyDescent="0.15"/>
    <row r="222" ht="22.7" customHeight="1" x14ac:dyDescent="0.15"/>
    <row r="223" ht="22.7" customHeight="1" x14ac:dyDescent="0.15"/>
    <row r="224" ht="22.7" customHeight="1" x14ac:dyDescent="0.15"/>
    <row r="225" ht="22.7" customHeight="1" x14ac:dyDescent="0.15"/>
    <row r="226" ht="22.7" customHeight="1" x14ac:dyDescent="0.15"/>
    <row r="227" ht="22.7" customHeight="1" x14ac:dyDescent="0.15"/>
    <row r="228" ht="22.7" customHeight="1" x14ac:dyDescent="0.15"/>
    <row r="229" ht="22.7" customHeight="1" x14ac:dyDescent="0.15"/>
    <row r="230" ht="22.7" customHeight="1" x14ac:dyDescent="0.15"/>
    <row r="231" ht="22.7" customHeight="1" x14ac:dyDescent="0.15"/>
    <row r="232" ht="22.7" customHeight="1" x14ac:dyDescent="0.15"/>
    <row r="233" ht="22.7" customHeight="1" x14ac:dyDescent="0.15"/>
    <row r="234" ht="22.7" customHeight="1" x14ac:dyDescent="0.15"/>
    <row r="235" ht="22.7" customHeight="1" x14ac:dyDescent="0.15"/>
    <row r="236" ht="22.7" customHeight="1" x14ac:dyDescent="0.15"/>
    <row r="237" ht="22.7" customHeight="1" x14ac:dyDescent="0.15"/>
    <row r="238" ht="22.7" customHeight="1" x14ac:dyDescent="0.15"/>
    <row r="239" ht="22.7" customHeight="1" x14ac:dyDescent="0.15"/>
    <row r="240" ht="22.7" customHeight="1" x14ac:dyDescent="0.15"/>
    <row r="241" ht="22.7" customHeight="1" x14ac:dyDescent="0.15"/>
    <row r="242" ht="22.7" customHeight="1" x14ac:dyDescent="0.15"/>
    <row r="243" ht="22.7" customHeight="1" x14ac:dyDescent="0.15"/>
    <row r="244" ht="22.7" customHeight="1" x14ac:dyDescent="0.15"/>
    <row r="245" ht="22.7" customHeight="1" x14ac:dyDescent="0.15"/>
    <row r="246" ht="22.7" customHeight="1" x14ac:dyDescent="0.15"/>
    <row r="247" ht="22.7" customHeight="1" x14ac:dyDescent="0.15"/>
    <row r="248" ht="22.7" customHeight="1" x14ac:dyDescent="0.15"/>
    <row r="249" ht="22.7" customHeight="1" x14ac:dyDescent="0.15"/>
    <row r="250" ht="22.7" customHeight="1" x14ac:dyDescent="0.15"/>
    <row r="251" ht="22.7" customHeight="1" x14ac:dyDescent="0.15"/>
    <row r="252" ht="22.7" customHeight="1" x14ac:dyDescent="0.15"/>
    <row r="253" ht="22.7" customHeight="1" x14ac:dyDescent="0.15"/>
    <row r="254" ht="22.7" customHeight="1" x14ac:dyDescent="0.15"/>
    <row r="255" ht="22.7" customHeight="1" x14ac:dyDescent="0.15"/>
    <row r="256" ht="22.7" customHeight="1" x14ac:dyDescent="0.15"/>
    <row r="257" ht="22.7" customHeight="1" x14ac:dyDescent="0.15"/>
    <row r="258" ht="22.7" customHeight="1" x14ac:dyDescent="0.15"/>
    <row r="259" ht="22.7" customHeight="1" x14ac:dyDescent="0.15"/>
    <row r="260" ht="22.7" customHeight="1" x14ac:dyDescent="0.15"/>
    <row r="261" ht="22.7" customHeight="1" x14ac:dyDescent="0.15"/>
    <row r="262" ht="22.7" customHeight="1" x14ac:dyDescent="0.15"/>
    <row r="263" ht="22.7" customHeight="1" x14ac:dyDescent="0.15"/>
    <row r="264" ht="22.7" customHeight="1" x14ac:dyDescent="0.15"/>
    <row r="265" ht="22.7" customHeight="1" x14ac:dyDescent="0.15"/>
    <row r="266" ht="22.7" customHeight="1" x14ac:dyDescent="0.15"/>
    <row r="267" ht="22.7" customHeight="1" x14ac:dyDescent="0.15"/>
    <row r="268" ht="22.7" customHeight="1" x14ac:dyDescent="0.15"/>
    <row r="269" ht="22.7" customHeight="1" x14ac:dyDescent="0.15"/>
    <row r="270" ht="22.7" customHeight="1" x14ac:dyDescent="0.15"/>
    <row r="271" ht="22.7" customHeight="1" x14ac:dyDescent="0.15"/>
    <row r="272" ht="22.7" customHeight="1" x14ac:dyDescent="0.15"/>
    <row r="273" ht="22.7" customHeight="1" x14ac:dyDescent="0.15"/>
    <row r="274" ht="22.7" customHeight="1" x14ac:dyDescent="0.15"/>
    <row r="275" ht="22.7" customHeight="1" x14ac:dyDescent="0.15"/>
    <row r="276" ht="22.7" customHeight="1" x14ac:dyDescent="0.15"/>
    <row r="277" ht="22.7" customHeight="1" x14ac:dyDescent="0.15"/>
    <row r="278" ht="22.7" customHeight="1" x14ac:dyDescent="0.15"/>
    <row r="279" ht="22.7" customHeight="1" x14ac:dyDescent="0.15"/>
    <row r="280" ht="22.7" customHeight="1" x14ac:dyDescent="0.15"/>
    <row r="281" ht="22.7" customHeight="1" x14ac:dyDescent="0.15"/>
    <row r="282" ht="22.7" customHeight="1" x14ac:dyDescent="0.15"/>
    <row r="283" ht="22.7" customHeight="1" x14ac:dyDescent="0.15"/>
    <row r="284" ht="22.7" customHeight="1" x14ac:dyDescent="0.15"/>
    <row r="285" ht="22.7" customHeight="1" x14ac:dyDescent="0.15"/>
    <row r="286" ht="22.7" customHeight="1" x14ac:dyDescent="0.15"/>
    <row r="287" ht="22.7" customHeight="1" x14ac:dyDescent="0.15"/>
    <row r="288" ht="22.7" customHeight="1" x14ac:dyDescent="0.15"/>
    <row r="289" ht="22.7" customHeight="1" x14ac:dyDescent="0.15"/>
    <row r="290" ht="22.7" customHeight="1" x14ac:dyDescent="0.15"/>
    <row r="291" ht="22.7" customHeight="1" x14ac:dyDescent="0.15"/>
    <row r="292" ht="22.7" customHeight="1" x14ac:dyDescent="0.15"/>
    <row r="293" ht="22.7" customHeight="1" x14ac:dyDescent="0.15"/>
    <row r="294" ht="22.7" customHeight="1" x14ac:dyDescent="0.15"/>
    <row r="295" ht="22.7" customHeight="1" x14ac:dyDescent="0.15"/>
    <row r="296" ht="22.7" customHeight="1" x14ac:dyDescent="0.15"/>
    <row r="297" ht="22.7" customHeight="1" x14ac:dyDescent="0.15"/>
    <row r="298" ht="22.7" customHeight="1" x14ac:dyDescent="0.15"/>
    <row r="299" ht="22.7" customHeight="1" x14ac:dyDescent="0.15"/>
    <row r="300" ht="22.7" customHeight="1" x14ac:dyDescent="0.15"/>
    <row r="301" ht="22.7" customHeight="1" x14ac:dyDescent="0.15"/>
    <row r="302" ht="22.7" customHeight="1" x14ac:dyDescent="0.15"/>
    <row r="303" ht="22.7" customHeight="1" x14ac:dyDescent="0.15"/>
    <row r="304" ht="22.7" customHeight="1" x14ac:dyDescent="0.15"/>
    <row r="305" ht="22.7" customHeight="1" x14ac:dyDescent="0.15"/>
    <row r="306" ht="22.7" customHeight="1" x14ac:dyDescent="0.15"/>
    <row r="307" ht="22.7" customHeight="1" x14ac:dyDescent="0.15"/>
    <row r="308" ht="22.7" customHeight="1" x14ac:dyDescent="0.15"/>
    <row r="309" ht="22.7" customHeight="1" x14ac:dyDescent="0.15"/>
    <row r="310" ht="22.7" customHeight="1" x14ac:dyDescent="0.15"/>
    <row r="311" ht="22.7" customHeight="1" x14ac:dyDescent="0.15"/>
    <row r="312" ht="22.7" customHeight="1" x14ac:dyDescent="0.15"/>
    <row r="313" ht="22.7" customHeight="1" x14ac:dyDescent="0.15"/>
    <row r="314" ht="22.7" customHeight="1" x14ac:dyDescent="0.15"/>
    <row r="315" ht="22.7" customHeight="1" x14ac:dyDescent="0.15"/>
    <row r="316" ht="22.7" customHeight="1" x14ac:dyDescent="0.15"/>
    <row r="317" ht="22.7" customHeight="1" x14ac:dyDescent="0.15"/>
    <row r="318" ht="22.7" customHeight="1" x14ac:dyDescent="0.15"/>
    <row r="319" ht="22.7" customHeight="1" x14ac:dyDescent="0.15"/>
    <row r="320" ht="22.7" customHeight="1" x14ac:dyDescent="0.15"/>
    <row r="321" ht="22.7" customHeight="1" x14ac:dyDescent="0.15"/>
    <row r="322" ht="22.7" customHeight="1" x14ac:dyDescent="0.15"/>
    <row r="323" ht="22.7" customHeight="1" x14ac:dyDescent="0.15"/>
    <row r="324" ht="22.7" customHeight="1" x14ac:dyDescent="0.15"/>
    <row r="325" ht="22.7" customHeight="1" x14ac:dyDescent="0.15"/>
    <row r="326" ht="22.7" customHeight="1" x14ac:dyDescent="0.15"/>
    <row r="327" ht="22.7" customHeight="1" x14ac:dyDescent="0.15"/>
    <row r="328" ht="22.7" customHeight="1" x14ac:dyDescent="0.15"/>
    <row r="329" ht="22.7" customHeight="1" x14ac:dyDescent="0.15"/>
    <row r="330" ht="22.7" customHeight="1" x14ac:dyDescent="0.15"/>
    <row r="331" ht="22.7" customHeight="1" x14ac:dyDescent="0.15"/>
    <row r="332" ht="22.7" customHeight="1" x14ac:dyDescent="0.15"/>
    <row r="333" ht="22.7" customHeight="1" x14ac:dyDescent="0.15"/>
    <row r="334" ht="22.7" customHeight="1" x14ac:dyDescent="0.15"/>
    <row r="335" ht="22.7" customHeight="1" x14ac:dyDescent="0.15"/>
  </sheetData>
  <sheetProtection sheet="1" selectLockedCells="1"/>
  <mergeCells count="22">
    <mergeCell ref="F2:U2"/>
    <mergeCell ref="R11:U12"/>
    <mergeCell ref="C11:E12"/>
    <mergeCell ref="H11:J12"/>
    <mergeCell ref="L7:T7"/>
    <mergeCell ref="C9:F9"/>
    <mergeCell ref="C10:F10"/>
    <mergeCell ref="H9:K9"/>
    <mergeCell ref="R9:U9"/>
    <mergeCell ref="M11:O12"/>
    <mergeCell ref="M10:P10"/>
    <mergeCell ref="H10:K10"/>
    <mergeCell ref="R10:U10"/>
    <mergeCell ref="M9:P9"/>
    <mergeCell ref="B3:V3"/>
    <mergeCell ref="C6:C7"/>
    <mergeCell ref="D6:F7"/>
    <mergeCell ref="G6:G7"/>
    <mergeCell ref="H6:H7"/>
    <mergeCell ref="L6:T6"/>
    <mergeCell ref="K6:K7"/>
    <mergeCell ref="I6:J7"/>
  </mergeCells>
  <phoneticPr fontId="29"/>
  <conditionalFormatting sqref="C11">
    <cfRule type="containsBlanks" dxfId="30" priority="4">
      <formula>LEN(TRIM(C11))=0</formula>
    </cfRule>
  </conditionalFormatting>
  <conditionalFormatting sqref="D6">
    <cfRule type="containsBlanks" dxfId="29" priority="5">
      <formula>LEN(TRIM(D6))=0</formula>
    </cfRule>
  </conditionalFormatting>
  <conditionalFormatting sqref="H11">
    <cfRule type="containsBlanks" dxfId="28" priority="3">
      <formula>LEN(TRIM(H11))=0</formula>
    </cfRule>
  </conditionalFormatting>
  <conditionalFormatting sqref="I6 L7">
    <cfRule type="cellIs" dxfId="27" priority="6" operator="equal">
      <formula>0</formula>
    </cfRule>
  </conditionalFormatting>
  <conditionalFormatting sqref="M11">
    <cfRule type="containsBlanks" dxfId="26" priority="2">
      <formula>LEN(TRIM(M11))=0</formula>
    </cfRule>
  </conditionalFormatting>
  <conditionalFormatting sqref="R11">
    <cfRule type="containsBlanks" dxfId="25" priority="1">
      <formula>LEN(TRIM(R11))=0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FF00"/>
  </sheetPr>
  <dimension ref="A1:J23"/>
  <sheetViews>
    <sheetView showZeros="0" showRuler="0" view="pageBreakPreview" topLeftCell="A14" zoomScaleNormal="100" zoomScaleSheetLayoutView="100" workbookViewId="0">
      <selection activeCell="E16" sqref="E16"/>
    </sheetView>
  </sheetViews>
  <sheetFormatPr defaultColWidth="12.875" defaultRowHeight="23.1" customHeight="1" x14ac:dyDescent="0.15"/>
  <cols>
    <col min="1" max="1" width="4.5" style="45" customWidth="1"/>
    <col min="2" max="2" width="7.625" style="45" customWidth="1"/>
    <col min="3" max="3" width="7.875" style="45" customWidth="1"/>
    <col min="4" max="4" width="4.375" style="45" customWidth="1"/>
    <col min="5" max="5" width="7.875" style="45" customWidth="1"/>
    <col min="6" max="6" width="3.625" style="45" customWidth="1"/>
    <col min="7" max="7" width="16.625" style="45" customWidth="1"/>
    <col min="8" max="8" width="5" style="45" customWidth="1"/>
    <col min="9" max="16384" width="12.875" style="45"/>
  </cols>
  <sheetData>
    <row r="1" spans="1:9" ht="23.1" customHeight="1" x14ac:dyDescent="0.15">
      <c r="A1" s="49" t="s">
        <v>165</v>
      </c>
      <c r="B1" s="49"/>
      <c r="I1" s="50" t="str">
        <f ca="1">"第"&amp; (YEAR(TODAY())-1955)&amp;"回鹿児島県吹奏楽コンクール用"</f>
        <v>第69回鹿児島県吹奏楽コンクール用</v>
      </c>
    </row>
    <row r="2" spans="1:9" ht="12.95" customHeight="1" x14ac:dyDescent="0.15">
      <c r="H2" s="50"/>
    </row>
    <row r="3" spans="1:9" ht="41.1" customHeight="1" x14ac:dyDescent="0.15">
      <c r="C3" s="51"/>
      <c r="D3" s="51"/>
      <c r="E3" s="51"/>
      <c r="F3" s="51"/>
      <c r="H3" s="495" t="s">
        <v>79</v>
      </c>
      <c r="I3" s="143">
        <f>参加申込書!I2</f>
        <v>0</v>
      </c>
    </row>
    <row r="4" spans="1:9" ht="41.1" customHeight="1" x14ac:dyDescent="0.15">
      <c r="H4" s="496"/>
      <c r="I4" s="142">
        <f>参加申込書!M2</f>
        <v>0</v>
      </c>
    </row>
    <row r="5" spans="1:9" ht="53.1" customHeight="1" x14ac:dyDescent="0.15">
      <c r="G5" s="52"/>
      <c r="H5" s="53"/>
    </row>
    <row r="6" spans="1:9" ht="45" customHeight="1" x14ac:dyDescent="0.15">
      <c r="A6" s="498" t="s">
        <v>80</v>
      </c>
      <c r="B6" s="498"/>
      <c r="C6" s="498"/>
      <c r="D6" s="498"/>
      <c r="E6" s="498"/>
      <c r="F6" s="498"/>
      <c r="G6" s="498"/>
      <c r="H6" s="498"/>
      <c r="I6" s="498"/>
    </row>
    <row r="7" spans="1:9" ht="30" customHeight="1" x14ac:dyDescent="0.15">
      <c r="A7" s="497" t="str">
        <f ca="1">"第"&amp; (YEAR(TODAY())-1955)&amp;"回　鹿児島県吹奏楽コンクールに関するプログラムならびに放送等における"</f>
        <v>第69回　鹿児島県吹奏楽コンクールに関するプログラムならびに放送等における</v>
      </c>
      <c r="B7" s="497"/>
      <c r="C7" s="497"/>
      <c r="D7" s="497"/>
      <c r="E7" s="497"/>
      <c r="F7" s="497"/>
      <c r="G7" s="497"/>
      <c r="H7" s="497"/>
      <c r="I7" s="497"/>
    </row>
    <row r="8" spans="1:9" ht="30" customHeight="1" x14ac:dyDescent="0.15">
      <c r="A8" s="56" t="s">
        <v>81</v>
      </c>
      <c r="B8" s="57" t="s">
        <v>82</v>
      </c>
      <c r="C8" s="57"/>
      <c r="D8" s="57"/>
      <c r="E8" s="57"/>
      <c r="F8" s="57"/>
      <c r="G8" s="58"/>
      <c r="H8" s="59"/>
    </row>
    <row r="9" spans="1:9" ht="30" customHeight="1" x14ac:dyDescent="0.15">
      <c r="A9" s="60" t="s">
        <v>83</v>
      </c>
      <c r="B9" s="45" t="s">
        <v>84</v>
      </c>
      <c r="G9" s="52"/>
      <c r="H9" s="61"/>
    </row>
    <row r="10" spans="1:9" ht="30" customHeight="1" x14ac:dyDescent="0.15">
      <c r="A10" s="60" t="s">
        <v>85</v>
      </c>
      <c r="B10" s="45" t="s">
        <v>86</v>
      </c>
      <c r="G10" s="52"/>
      <c r="H10" s="61"/>
    </row>
    <row r="11" spans="1:9" ht="30" customHeight="1" x14ac:dyDescent="0.15">
      <c r="A11" s="62" t="s">
        <v>87</v>
      </c>
      <c r="B11" s="63" t="s">
        <v>88</v>
      </c>
      <c r="C11" s="63"/>
      <c r="D11" s="63"/>
      <c r="E11" s="63"/>
      <c r="F11" s="63"/>
      <c r="G11" s="64"/>
      <c r="H11" s="65"/>
    </row>
    <row r="12" spans="1:9" ht="30" customHeight="1" x14ac:dyDescent="0.15">
      <c r="A12" s="45" t="s">
        <v>89</v>
      </c>
      <c r="G12" s="52"/>
      <c r="H12" s="53"/>
    </row>
    <row r="13" spans="1:9" ht="30" customHeight="1" x14ac:dyDescent="0.15">
      <c r="A13" s="56" t="s">
        <v>90</v>
      </c>
      <c r="B13" s="57" t="s">
        <v>91</v>
      </c>
      <c r="C13" s="57"/>
      <c r="D13" s="57"/>
      <c r="E13" s="57"/>
      <c r="F13" s="57"/>
      <c r="G13" s="58"/>
      <c r="H13" s="59"/>
    </row>
    <row r="14" spans="1:9" ht="30" customHeight="1" x14ac:dyDescent="0.15">
      <c r="A14" s="62" t="s">
        <v>83</v>
      </c>
      <c r="B14" s="63" t="s">
        <v>92</v>
      </c>
      <c r="C14" s="63"/>
      <c r="D14" s="63"/>
      <c r="E14" s="63"/>
      <c r="F14" s="63"/>
      <c r="G14" s="64"/>
      <c r="H14" s="65"/>
    </row>
    <row r="15" spans="1:9" ht="44.1" customHeight="1" x14ac:dyDescent="0.15"/>
    <row r="16" spans="1:9" ht="45" customHeight="1" x14ac:dyDescent="0.15">
      <c r="A16" s="493" t="str">
        <f>"・平成" &amp; 吹連記入ページ!D2 &amp; "年"</f>
        <v>・平成6年</v>
      </c>
      <c r="B16" s="493"/>
      <c r="C16" s="137"/>
      <c r="D16" s="54" t="s">
        <v>93</v>
      </c>
      <c r="E16" s="137"/>
      <c r="F16" s="54" t="s">
        <v>94</v>
      </c>
    </row>
    <row r="17" spans="1:10" ht="14.1" customHeight="1" x14ac:dyDescent="0.15">
      <c r="A17" s="55"/>
      <c r="B17" s="55"/>
    </row>
    <row r="18" spans="1:10" ht="45" customHeight="1" x14ac:dyDescent="0.15">
      <c r="A18" s="493" t="s">
        <v>95</v>
      </c>
      <c r="B18" s="494"/>
      <c r="C18" s="490">
        <f>参加申込書!C5</f>
        <v>0</v>
      </c>
      <c r="D18" s="491"/>
      <c r="E18" s="491"/>
      <c r="F18" s="491"/>
      <c r="G18" s="492"/>
    </row>
    <row r="19" spans="1:10" ht="14.1" customHeight="1" x14ac:dyDescent="0.15">
      <c r="A19" s="55"/>
      <c r="B19" s="55"/>
    </row>
    <row r="20" spans="1:10" ht="45" customHeight="1" x14ac:dyDescent="0.15">
      <c r="A20" s="493" t="s">
        <v>96</v>
      </c>
      <c r="B20" s="494"/>
      <c r="C20" s="490" t="e">
        <f>参加申込書!#REF!</f>
        <v>#REF!</v>
      </c>
      <c r="D20" s="491"/>
      <c r="E20" s="491"/>
      <c r="F20" s="491"/>
      <c r="G20" s="492"/>
      <c r="H20" s="51"/>
      <c r="I20" s="50" t="s">
        <v>97</v>
      </c>
      <c r="J20" s="51"/>
    </row>
    <row r="21" spans="1:10" ht="45" customHeight="1" x14ac:dyDescent="0.15"/>
    <row r="22" spans="1:10" ht="23.1" customHeight="1" x14ac:dyDescent="0.15">
      <c r="I22" s="44" t="e">
        <f>"※この書類の提出期限は"&amp;TEXT(吹連記入ページ!#REF!,"m月d日(aaa)")&amp;"です（必着厳守）"</f>
        <v>#REF!</v>
      </c>
    </row>
    <row r="23" spans="1:10" ht="23.1" customHeight="1" x14ac:dyDescent="0.15">
      <c r="H23" s="47"/>
    </row>
  </sheetData>
  <sheetProtection sheet="1" objects="1" scenarios="1" selectLockedCells="1"/>
  <mergeCells count="8">
    <mergeCell ref="C20:G20"/>
    <mergeCell ref="A18:B18"/>
    <mergeCell ref="A20:B20"/>
    <mergeCell ref="H3:H4"/>
    <mergeCell ref="A16:B16"/>
    <mergeCell ref="A7:I7"/>
    <mergeCell ref="A6:I6"/>
    <mergeCell ref="C18:G18"/>
  </mergeCells>
  <phoneticPr fontId="21"/>
  <conditionalFormatting sqref="C16 E16">
    <cfRule type="containsBlanks" dxfId="24" priority="2">
      <formula>LEN(TRIM(C16))=0</formula>
    </cfRule>
  </conditionalFormatting>
  <conditionalFormatting sqref="I3:I4 C18 C20">
    <cfRule type="cellIs" dxfId="23" priority="1" operator="equal">
      <formula>0</formula>
    </cfRule>
  </conditionalFormatting>
  <printOptions horizontalCentered="1"/>
  <pageMargins left="1.0937007874015749" right="0.50314960629921268" top="0.75000000000000011" bottom="0.75000000000000011" header="0.30000000000000004" footer="0.30000000000000004"/>
  <pageSetup paperSize="9" orientation="portrait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CCFFCC"/>
    <pageSetUpPr fitToPage="1"/>
  </sheetPr>
  <dimension ref="A1:AR35"/>
  <sheetViews>
    <sheetView showZeros="0" showRuler="0" view="pageBreakPreview" topLeftCell="A2" zoomScaleNormal="100" zoomScaleSheetLayoutView="100" workbookViewId="0">
      <selection activeCell="A11" sqref="A11:I12"/>
    </sheetView>
  </sheetViews>
  <sheetFormatPr defaultColWidth="8.875" defaultRowHeight="13.5" x14ac:dyDescent="0.15"/>
  <cols>
    <col min="1" max="1" width="3.625" style="70" customWidth="1"/>
    <col min="2" max="2" width="6.5" style="70" customWidth="1"/>
    <col min="3" max="3" width="4.5" style="70" customWidth="1"/>
    <col min="4" max="5" width="8.875" style="70"/>
    <col min="6" max="6" width="4.875" style="70" customWidth="1"/>
    <col min="7" max="7" width="5.5" style="70" customWidth="1"/>
    <col min="8" max="8" width="8.875" style="70"/>
    <col min="9" max="9" width="8.625" style="70" customWidth="1"/>
    <col min="10" max="10" width="5.625" style="70" customWidth="1"/>
    <col min="11" max="11" width="6" style="70" bestFit="1" customWidth="1"/>
    <col min="12" max="17" width="3.625" style="70" customWidth="1"/>
    <col min="18" max="18" width="4.625" style="70" customWidth="1"/>
    <col min="19" max="19" width="6.625" style="70" customWidth="1"/>
    <col min="20" max="24" width="2.625" style="70" customWidth="1"/>
    <col min="25" max="25" width="4.125" style="70" bestFit="1" customWidth="1"/>
    <col min="26" max="31" width="2.375" style="70" customWidth="1"/>
    <col min="32" max="32" width="2.875" style="70" customWidth="1"/>
    <col min="33" max="42" width="2.375" style="70" customWidth="1"/>
    <col min="43" max="16384" width="8.875" style="70"/>
  </cols>
  <sheetData>
    <row r="1" spans="1:44" ht="14.25" thickBot="1" x14ac:dyDescent="0.2">
      <c r="A1" s="68"/>
      <c r="B1" s="68"/>
      <c r="C1" s="68"/>
      <c r="D1" s="499" t="s">
        <v>21</v>
      </c>
      <c r="E1" s="499"/>
      <c r="F1" s="499"/>
      <c r="G1" s="49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9"/>
      <c r="AR1" s="69"/>
    </row>
    <row r="2" spans="1:44" ht="21" customHeight="1" x14ac:dyDescent="0.15">
      <c r="A2" s="71" t="s">
        <v>100</v>
      </c>
      <c r="B2" s="71"/>
      <c r="C2" s="72"/>
      <c r="D2" s="500" t="s">
        <v>20</v>
      </c>
      <c r="E2" s="502">
        <f ca="1">TODAY()</f>
        <v>45461</v>
      </c>
      <c r="F2" s="503"/>
      <c r="G2" s="504"/>
      <c r="H2" s="73" t="s">
        <v>101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5"/>
      <c r="AH2" s="76"/>
      <c r="AI2" s="76"/>
      <c r="AJ2" s="76"/>
      <c r="AK2" s="76"/>
      <c r="AL2" s="76"/>
      <c r="AM2" s="76"/>
      <c r="AN2" s="77"/>
      <c r="AO2" s="74"/>
      <c r="AP2" s="74"/>
      <c r="AQ2" s="69"/>
      <c r="AR2" s="69"/>
    </row>
    <row r="3" spans="1:44" ht="21" customHeight="1" thickBot="1" x14ac:dyDescent="0.2">
      <c r="A3" s="68"/>
      <c r="B3" s="68"/>
      <c r="C3" s="78"/>
      <c r="D3" s="501"/>
      <c r="E3" s="505"/>
      <c r="F3" s="506"/>
      <c r="G3" s="507"/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9" t="s">
        <v>102</v>
      </c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/>
      <c r="AH3" s="76"/>
      <c r="AI3" s="76"/>
      <c r="AJ3" s="76"/>
      <c r="AK3" s="76"/>
      <c r="AL3" s="76"/>
      <c r="AM3" s="76"/>
      <c r="AN3" s="76"/>
      <c r="AO3" s="77"/>
      <c r="AP3" s="74"/>
      <c r="AQ3" s="69"/>
      <c r="AR3" s="69"/>
    </row>
    <row r="4" spans="1:44" ht="13.5" customHeight="1" x14ac:dyDescent="0.15">
      <c r="A4" s="508" t="s">
        <v>103</v>
      </c>
      <c r="B4" s="509"/>
      <c r="C4" s="514" t="str">
        <f ca="1">"第"&amp; (YEAR(TODAY())-1955)&amp;"回鹿児島県吹奏楽コンクール"</f>
        <v>第69回鹿児島県吹奏楽コンクール</v>
      </c>
      <c r="D4" s="515"/>
      <c r="E4" s="515"/>
      <c r="F4" s="515"/>
      <c r="G4" s="516"/>
      <c r="H4" s="520" t="s">
        <v>22</v>
      </c>
      <c r="I4" s="587" t="s">
        <v>118</v>
      </c>
      <c r="J4" s="588"/>
      <c r="K4" s="588"/>
      <c r="L4" s="588"/>
      <c r="M4" s="588"/>
      <c r="N4" s="588"/>
      <c r="O4" s="588"/>
      <c r="P4" s="588"/>
      <c r="Q4" s="588"/>
      <c r="R4" s="589"/>
      <c r="S4" s="567" t="s">
        <v>23</v>
      </c>
      <c r="T4" s="567"/>
      <c r="U4" s="568"/>
      <c r="V4" s="571" t="s">
        <v>24</v>
      </c>
      <c r="W4" s="592"/>
      <c r="X4" s="592"/>
      <c r="Y4" s="593"/>
      <c r="Z4" s="551" t="s">
        <v>25</v>
      </c>
      <c r="AA4" s="552"/>
      <c r="AB4" s="552"/>
      <c r="AC4" s="552"/>
      <c r="AD4" s="553"/>
      <c r="AE4" s="557" t="s">
        <v>26</v>
      </c>
      <c r="AF4" s="80"/>
      <c r="AG4" s="558"/>
      <c r="AH4" s="559"/>
      <c r="AI4" s="559"/>
      <c r="AJ4" s="559"/>
      <c r="AK4" s="559"/>
      <c r="AL4" s="559"/>
      <c r="AM4" s="559"/>
      <c r="AN4" s="559"/>
      <c r="AO4" s="560"/>
      <c r="AP4" s="81"/>
      <c r="AQ4" s="69"/>
      <c r="AR4" s="69"/>
    </row>
    <row r="5" spans="1:44" x14ac:dyDescent="0.15">
      <c r="A5" s="510"/>
      <c r="B5" s="511"/>
      <c r="C5" s="514"/>
      <c r="D5" s="515"/>
      <c r="E5" s="515"/>
      <c r="F5" s="515"/>
      <c r="G5" s="516"/>
      <c r="H5" s="521"/>
      <c r="I5" s="514"/>
      <c r="J5" s="515"/>
      <c r="K5" s="515"/>
      <c r="L5" s="515"/>
      <c r="M5" s="515"/>
      <c r="N5" s="515"/>
      <c r="O5" s="515"/>
      <c r="P5" s="515"/>
      <c r="Q5" s="515"/>
      <c r="R5" s="590"/>
      <c r="S5" s="569"/>
      <c r="T5" s="569"/>
      <c r="U5" s="570"/>
      <c r="V5" s="594"/>
      <c r="W5" s="595"/>
      <c r="X5" s="595"/>
      <c r="Y5" s="596"/>
      <c r="Z5" s="554"/>
      <c r="AA5" s="555"/>
      <c r="AB5" s="555"/>
      <c r="AC5" s="555"/>
      <c r="AD5" s="556"/>
      <c r="AE5" s="557"/>
      <c r="AF5" s="82"/>
      <c r="AG5" s="561"/>
      <c r="AH5" s="562"/>
      <c r="AI5" s="562"/>
      <c r="AJ5" s="562"/>
      <c r="AK5" s="562"/>
      <c r="AL5" s="562"/>
      <c r="AM5" s="562"/>
      <c r="AN5" s="562"/>
      <c r="AO5" s="563"/>
      <c r="AP5" s="81"/>
      <c r="AQ5" s="69"/>
      <c r="AR5" s="69"/>
    </row>
    <row r="6" spans="1:44" x14ac:dyDescent="0.15">
      <c r="A6" s="512"/>
      <c r="B6" s="513"/>
      <c r="C6" s="517"/>
      <c r="D6" s="518"/>
      <c r="E6" s="518"/>
      <c r="F6" s="518"/>
      <c r="G6" s="519"/>
      <c r="H6" s="522"/>
      <c r="I6" s="517"/>
      <c r="J6" s="518"/>
      <c r="K6" s="518"/>
      <c r="L6" s="518"/>
      <c r="M6" s="518"/>
      <c r="N6" s="518"/>
      <c r="O6" s="518"/>
      <c r="P6" s="518"/>
      <c r="Q6" s="518"/>
      <c r="R6" s="591"/>
      <c r="S6" s="567" t="s">
        <v>27</v>
      </c>
      <c r="T6" s="567"/>
      <c r="U6" s="568"/>
      <c r="V6" s="571" t="s">
        <v>28</v>
      </c>
      <c r="W6" s="572"/>
      <c r="X6" s="572"/>
      <c r="Y6" s="573"/>
      <c r="Z6" s="577" t="s">
        <v>29</v>
      </c>
      <c r="AA6" s="578"/>
      <c r="AB6" s="578"/>
      <c r="AC6" s="578"/>
      <c r="AD6" s="579"/>
      <c r="AE6" s="557"/>
      <c r="AF6" s="82"/>
      <c r="AG6" s="561"/>
      <c r="AH6" s="562"/>
      <c r="AI6" s="562"/>
      <c r="AJ6" s="562"/>
      <c r="AK6" s="562"/>
      <c r="AL6" s="562"/>
      <c r="AM6" s="562"/>
      <c r="AN6" s="562"/>
      <c r="AO6" s="563"/>
      <c r="AP6" s="81"/>
      <c r="AQ6" s="69"/>
      <c r="AR6" s="69"/>
    </row>
    <row r="7" spans="1:44" x14ac:dyDescent="0.15">
      <c r="A7" s="523" t="s">
        <v>30</v>
      </c>
      <c r="B7" s="524"/>
      <c r="C7" s="527" t="s">
        <v>168</v>
      </c>
      <c r="D7" s="528"/>
      <c r="E7" s="528"/>
      <c r="F7" s="533">
        <v>8</v>
      </c>
      <c r="G7" s="536" t="s">
        <v>31</v>
      </c>
      <c r="H7" s="539" t="s">
        <v>32</v>
      </c>
      <c r="I7" s="542" t="s">
        <v>166</v>
      </c>
      <c r="J7" s="543"/>
      <c r="K7" s="543"/>
      <c r="L7" s="543"/>
      <c r="M7" s="543"/>
      <c r="N7" s="543"/>
      <c r="O7" s="543"/>
      <c r="P7" s="543"/>
      <c r="Q7" s="543"/>
      <c r="R7" s="544"/>
      <c r="S7" s="569"/>
      <c r="T7" s="569"/>
      <c r="U7" s="570"/>
      <c r="V7" s="574"/>
      <c r="W7" s="575"/>
      <c r="X7" s="575"/>
      <c r="Y7" s="576"/>
      <c r="Z7" s="580"/>
      <c r="AA7" s="581"/>
      <c r="AB7" s="581"/>
      <c r="AC7" s="581"/>
      <c r="AD7" s="582"/>
      <c r="AE7" s="557"/>
      <c r="AF7" s="82"/>
      <c r="AG7" s="561"/>
      <c r="AH7" s="562"/>
      <c r="AI7" s="562"/>
      <c r="AJ7" s="562"/>
      <c r="AK7" s="562"/>
      <c r="AL7" s="562"/>
      <c r="AM7" s="562"/>
      <c r="AN7" s="562"/>
      <c r="AO7" s="563"/>
      <c r="AP7" s="81"/>
      <c r="AQ7" s="69"/>
      <c r="AR7" s="69"/>
    </row>
    <row r="8" spans="1:44" x14ac:dyDescent="0.15">
      <c r="A8" s="523"/>
      <c r="B8" s="524"/>
      <c r="C8" s="529"/>
      <c r="D8" s="530"/>
      <c r="E8" s="530"/>
      <c r="F8" s="534"/>
      <c r="G8" s="537"/>
      <c r="H8" s="540"/>
      <c r="I8" s="545"/>
      <c r="J8" s="546"/>
      <c r="K8" s="546"/>
      <c r="L8" s="546"/>
      <c r="M8" s="546"/>
      <c r="N8" s="546"/>
      <c r="O8" s="546"/>
      <c r="P8" s="546"/>
      <c r="Q8" s="546"/>
      <c r="R8" s="547"/>
      <c r="S8" s="567" t="s">
        <v>33</v>
      </c>
      <c r="T8" s="567"/>
      <c r="U8" s="568"/>
      <c r="V8" s="571" t="s">
        <v>34</v>
      </c>
      <c r="W8" s="572"/>
      <c r="X8" s="572"/>
      <c r="Y8" s="573"/>
      <c r="Z8" s="580"/>
      <c r="AA8" s="581"/>
      <c r="AB8" s="581"/>
      <c r="AC8" s="581"/>
      <c r="AD8" s="582"/>
      <c r="AE8" s="586" t="s">
        <v>35</v>
      </c>
      <c r="AF8" s="83"/>
      <c r="AG8" s="561"/>
      <c r="AH8" s="562"/>
      <c r="AI8" s="562"/>
      <c r="AJ8" s="562"/>
      <c r="AK8" s="562"/>
      <c r="AL8" s="562"/>
      <c r="AM8" s="562"/>
      <c r="AN8" s="562"/>
      <c r="AO8" s="563"/>
      <c r="AP8" s="81"/>
      <c r="AQ8" s="69"/>
      <c r="AR8" s="69"/>
    </row>
    <row r="9" spans="1:44" ht="14.25" thickBot="1" x14ac:dyDescent="0.2">
      <c r="A9" s="525"/>
      <c r="B9" s="526"/>
      <c r="C9" s="531"/>
      <c r="D9" s="532"/>
      <c r="E9" s="532"/>
      <c r="F9" s="535"/>
      <c r="G9" s="538"/>
      <c r="H9" s="541"/>
      <c r="I9" s="548"/>
      <c r="J9" s="549"/>
      <c r="K9" s="549"/>
      <c r="L9" s="549"/>
      <c r="M9" s="549"/>
      <c r="N9" s="549"/>
      <c r="O9" s="549"/>
      <c r="P9" s="549"/>
      <c r="Q9" s="549"/>
      <c r="R9" s="550"/>
      <c r="S9" s="569"/>
      <c r="T9" s="569"/>
      <c r="U9" s="570"/>
      <c r="V9" s="574"/>
      <c r="W9" s="575"/>
      <c r="X9" s="575"/>
      <c r="Y9" s="576"/>
      <c r="Z9" s="583"/>
      <c r="AA9" s="584"/>
      <c r="AB9" s="584"/>
      <c r="AC9" s="584"/>
      <c r="AD9" s="585"/>
      <c r="AE9" s="522"/>
      <c r="AF9" s="84"/>
      <c r="AG9" s="564"/>
      <c r="AH9" s="565"/>
      <c r="AI9" s="565"/>
      <c r="AJ9" s="565"/>
      <c r="AK9" s="565"/>
      <c r="AL9" s="565"/>
      <c r="AM9" s="565"/>
      <c r="AN9" s="565"/>
      <c r="AO9" s="566"/>
      <c r="AP9" s="81"/>
      <c r="AQ9" s="69"/>
      <c r="AR9" s="69"/>
    </row>
    <row r="10" spans="1:44" ht="14.25" thickBot="1" x14ac:dyDescent="0.2">
      <c r="A10" s="85"/>
      <c r="B10" s="8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9"/>
      <c r="AR10" s="69"/>
    </row>
    <row r="11" spans="1:44" ht="23.25" customHeight="1" x14ac:dyDescent="0.15">
      <c r="A11" s="662" t="s">
        <v>36</v>
      </c>
      <c r="B11" s="503"/>
      <c r="C11" s="503"/>
      <c r="D11" s="503"/>
      <c r="E11" s="503"/>
      <c r="F11" s="503"/>
      <c r="G11" s="599" t="s">
        <v>37</v>
      </c>
      <c r="H11" s="503"/>
      <c r="I11" s="597"/>
      <c r="J11" s="503" t="s">
        <v>38</v>
      </c>
      <c r="K11" s="597"/>
      <c r="L11" s="599" t="s">
        <v>39</v>
      </c>
      <c r="M11" s="503"/>
      <c r="N11" s="503"/>
      <c r="O11" s="503"/>
      <c r="P11" s="503"/>
      <c r="Q11" s="597"/>
      <c r="R11" s="600" t="s">
        <v>40</v>
      </c>
      <c r="S11" s="601"/>
      <c r="T11" s="602"/>
      <c r="U11" s="616" t="s">
        <v>41</v>
      </c>
      <c r="V11" s="617"/>
      <c r="W11" s="616" t="s">
        <v>42</v>
      </c>
      <c r="X11" s="620"/>
      <c r="Y11" s="623" t="s">
        <v>104</v>
      </c>
      <c r="Z11" s="627" t="s">
        <v>43</v>
      </c>
      <c r="AA11" s="628"/>
      <c r="AB11" s="628"/>
      <c r="AC11" s="628"/>
      <c r="AD11" s="628"/>
      <c r="AE11" s="613"/>
      <c r="AF11" s="630" t="s">
        <v>105</v>
      </c>
      <c r="AG11" s="632" t="s">
        <v>44</v>
      </c>
      <c r="AH11" s="533"/>
      <c r="AI11" s="533"/>
      <c r="AJ11" s="533"/>
      <c r="AK11" s="533"/>
      <c r="AL11" s="533"/>
      <c r="AM11" s="533"/>
      <c r="AN11" s="536"/>
      <c r="AO11" s="83"/>
      <c r="AP11" s="626"/>
      <c r="AQ11" s="69"/>
      <c r="AR11" s="69"/>
    </row>
    <row r="12" spans="1:44" ht="23.25" customHeight="1" x14ac:dyDescent="0.15">
      <c r="A12" s="663"/>
      <c r="B12" s="506"/>
      <c r="C12" s="506"/>
      <c r="D12" s="506"/>
      <c r="E12" s="506"/>
      <c r="F12" s="506"/>
      <c r="G12" s="505"/>
      <c r="H12" s="506"/>
      <c r="I12" s="598"/>
      <c r="J12" s="506"/>
      <c r="K12" s="598"/>
      <c r="L12" s="505"/>
      <c r="M12" s="506"/>
      <c r="N12" s="506"/>
      <c r="O12" s="506"/>
      <c r="P12" s="506"/>
      <c r="Q12" s="598"/>
      <c r="R12" s="603"/>
      <c r="S12" s="604"/>
      <c r="T12" s="605"/>
      <c r="U12" s="618"/>
      <c r="V12" s="619"/>
      <c r="W12" s="621"/>
      <c r="X12" s="622"/>
      <c r="Y12" s="624"/>
      <c r="Z12" s="614"/>
      <c r="AA12" s="629"/>
      <c r="AB12" s="629"/>
      <c r="AC12" s="629"/>
      <c r="AD12" s="629"/>
      <c r="AE12" s="615"/>
      <c r="AF12" s="631"/>
      <c r="AG12" s="505"/>
      <c r="AH12" s="506"/>
      <c r="AI12" s="506"/>
      <c r="AJ12" s="506"/>
      <c r="AK12" s="506"/>
      <c r="AL12" s="506"/>
      <c r="AM12" s="506"/>
      <c r="AN12" s="598"/>
      <c r="AO12" s="83"/>
      <c r="AP12" s="626"/>
      <c r="AQ12" s="69"/>
      <c r="AR12" s="69"/>
    </row>
    <row r="13" spans="1:44" ht="18" customHeight="1" x14ac:dyDescent="0.15">
      <c r="A13" s="523">
        <v>1</v>
      </c>
      <c r="B13" s="633" t="e">
        <f>参加申込書!#REF!</f>
        <v>#REF!</v>
      </c>
      <c r="C13" s="634"/>
      <c r="D13" s="634"/>
      <c r="E13" s="634"/>
      <c r="F13" s="635"/>
      <c r="G13" s="636" t="s">
        <v>106</v>
      </c>
      <c r="H13" s="637"/>
      <c r="I13" s="638"/>
      <c r="J13" s="639" t="s">
        <v>45</v>
      </c>
      <c r="K13" s="86" t="s">
        <v>46</v>
      </c>
      <c r="L13" s="636" t="e">
        <f>参加申込書!#REF!</f>
        <v>#REF!</v>
      </c>
      <c r="M13" s="637"/>
      <c r="N13" s="637"/>
      <c r="O13" s="637"/>
      <c r="P13" s="637"/>
      <c r="Q13" s="638"/>
      <c r="R13" s="641">
        <f>参加申込書!C5</f>
        <v>0</v>
      </c>
      <c r="S13" s="642"/>
      <c r="T13" s="643"/>
      <c r="U13" s="612" t="e">
        <f>参加申込書!#REF!&amp;","&amp;参加申込書!#REF!</f>
        <v>#REF!</v>
      </c>
      <c r="V13" s="613"/>
      <c r="W13" s="646" t="s">
        <v>117</v>
      </c>
      <c r="X13" s="647"/>
      <c r="Y13" s="650"/>
      <c r="Z13" s="652"/>
      <c r="AA13" s="654"/>
      <c r="AB13" s="656"/>
      <c r="AC13" s="658"/>
      <c r="AD13" s="654"/>
      <c r="AE13" s="656"/>
      <c r="AF13" s="660"/>
      <c r="AG13" s="87"/>
      <c r="AH13" s="88"/>
      <c r="AI13" s="88"/>
      <c r="AJ13" s="88"/>
      <c r="AK13" s="88"/>
      <c r="AL13" s="88"/>
      <c r="AM13" s="88"/>
      <c r="AN13" s="89"/>
      <c r="AO13" s="625"/>
      <c r="AP13" s="626"/>
      <c r="AQ13" s="69"/>
      <c r="AR13" s="69"/>
    </row>
    <row r="14" spans="1:44" ht="18" customHeight="1" x14ac:dyDescent="0.15">
      <c r="A14" s="523"/>
      <c r="B14" s="609"/>
      <c r="C14" s="610"/>
      <c r="D14" s="610"/>
      <c r="E14" s="610"/>
      <c r="F14" s="611"/>
      <c r="G14" s="606"/>
      <c r="H14" s="607"/>
      <c r="I14" s="608"/>
      <c r="J14" s="640"/>
      <c r="K14" s="90" t="s">
        <v>47</v>
      </c>
      <c r="L14" s="606" t="e">
        <f>"（" &amp; 参加申込書!#REF! &amp; "）"</f>
        <v>#REF!</v>
      </c>
      <c r="M14" s="607"/>
      <c r="N14" s="607"/>
      <c r="O14" s="607"/>
      <c r="P14" s="607"/>
      <c r="Q14" s="608"/>
      <c r="R14" s="644"/>
      <c r="S14" s="645"/>
      <c r="T14" s="513"/>
      <c r="U14" s="614"/>
      <c r="V14" s="615"/>
      <c r="W14" s="648"/>
      <c r="X14" s="649"/>
      <c r="Y14" s="651"/>
      <c r="Z14" s="653"/>
      <c r="AA14" s="655"/>
      <c r="AB14" s="657"/>
      <c r="AC14" s="659"/>
      <c r="AD14" s="655"/>
      <c r="AE14" s="657"/>
      <c r="AF14" s="661"/>
      <c r="AG14" s="91"/>
      <c r="AH14" s="92"/>
      <c r="AI14" s="92"/>
      <c r="AJ14" s="92"/>
      <c r="AK14" s="92"/>
      <c r="AL14" s="92"/>
      <c r="AM14" s="92"/>
      <c r="AN14" s="93"/>
      <c r="AO14" s="625"/>
      <c r="AP14" s="626"/>
      <c r="AQ14" s="69"/>
      <c r="AR14" s="69"/>
    </row>
    <row r="15" spans="1:44" ht="18" customHeight="1" x14ac:dyDescent="0.2">
      <c r="A15" s="501">
        <v>2</v>
      </c>
      <c r="B15" s="633" t="str">
        <f>参加申込書!D7</f>
        <v>①</v>
      </c>
      <c r="C15" s="634"/>
      <c r="D15" s="634"/>
      <c r="E15" s="634"/>
      <c r="F15" s="635"/>
      <c r="G15" s="636"/>
      <c r="H15" s="637"/>
      <c r="I15" s="638"/>
      <c r="J15" s="669" t="s">
        <v>45</v>
      </c>
      <c r="K15" s="86" t="s">
        <v>46</v>
      </c>
      <c r="L15" s="636" t="e">
        <f>IF(B15=0,"",$L$13)</f>
        <v>#REF!</v>
      </c>
      <c r="M15" s="637"/>
      <c r="N15" s="637"/>
      <c r="O15" s="637"/>
      <c r="P15" s="637"/>
      <c r="Q15" s="638"/>
      <c r="R15" s="641">
        <f>IF(B15=0,"",$R$13)</f>
        <v>0</v>
      </c>
      <c r="S15" s="642"/>
      <c r="T15" s="643"/>
      <c r="U15" s="665" t="str">
        <f>IF(B15=0,"",参加申込書!L7&amp;","&amp;参加申込書!N7)</f>
        <v>合計時間,</v>
      </c>
      <c r="V15" s="666"/>
      <c r="W15" s="646" t="str">
        <f>IF(U15="","　回","１回")</f>
        <v>１回</v>
      </c>
      <c r="X15" s="647"/>
      <c r="Y15" s="650"/>
      <c r="Z15" s="652"/>
      <c r="AA15" s="654"/>
      <c r="AB15" s="656"/>
      <c r="AC15" s="658"/>
      <c r="AD15" s="654"/>
      <c r="AE15" s="656"/>
      <c r="AF15" s="94"/>
      <c r="AG15" s="87"/>
      <c r="AH15" s="88"/>
      <c r="AI15" s="88"/>
      <c r="AJ15" s="88"/>
      <c r="AK15" s="88"/>
      <c r="AL15" s="88"/>
      <c r="AM15" s="88"/>
      <c r="AN15" s="89"/>
      <c r="AO15" s="664"/>
      <c r="AP15" s="626"/>
      <c r="AQ15" s="69"/>
      <c r="AR15" s="69"/>
    </row>
    <row r="16" spans="1:44" ht="18" customHeight="1" x14ac:dyDescent="0.2">
      <c r="A16" s="523"/>
      <c r="B16" s="609"/>
      <c r="C16" s="610"/>
      <c r="D16" s="610"/>
      <c r="E16" s="610"/>
      <c r="F16" s="611"/>
      <c r="G16" s="606"/>
      <c r="H16" s="607"/>
      <c r="I16" s="608"/>
      <c r="J16" s="670"/>
      <c r="K16" s="90" t="s">
        <v>47</v>
      </c>
      <c r="L16" s="606"/>
      <c r="M16" s="607"/>
      <c r="N16" s="607"/>
      <c r="O16" s="607"/>
      <c r="P16" s="607"/>
      <c r="Q16" s="608"/>
      <c r="R16" s="644"/>
      <c r="S16" s="645"/>
      <c r="T16" s="513"/>
      <c r="U16" s="667"/>
      <c r="V16" s="668"/>
      <c r="W16" s="648"/>
      <c r="X16" s="649"/>
      <c r="Y16" s="651"/>
      <c r="Z16" s="653"/>
      <c r="AA16" s="655"/>
      <c r="AB16" s="657"/>
      <c r="AC16" s="659"/>
      <c r="AD16" s="655"/>
      <c r="AE16" s="657"/>
      <c r="AF16" s="95"/>
      <c r="AG16" s="91"/>
      <c r="AH16" s="92"/>
      <c r="AI16" s="92"/>
      <c r="AJ16" s="92"/>
      <c r="AK16" s="92"/>
      <c r="AL16" s="92"/>
      <c r="AM16" s="92"/>
      <c r="AN16" s="93"/>
      <c r="AO16" s="664"/>
      <c r="AP16" s="626"/>
      <c r="AQ16" s="69"/>
      <c r="AR16" s="69"/>
    </row>
    <row r="17" spans="1:44" ht="18" customHeight="1" x14ac:dyDescent="0.2">
      <c r="A17" s="523">
        <v>3</v>
      </c>
      <c r="B17" s="633" t="str">
        <f>参加申込書!D10</f>
        <v>②</v>
      </c>
      <c r="C17" s="634"/>
      <c r="D17" s="634"/>
      <c r="E17" s="634"/>
      <c r="F17" s="635"/>
      <c r="G17" s="636"/>
      <c r="H17" s="637"/>
      <c r="I17" s="638"/>
      <c r="J17" s="669" t="s">
        <v>45</v>
      </c>
      <c r="K17" s="86" t="s">
        <v>46</v>
      </c>
      <c r="L17" s="636" t="e">
        <f>IF(B17=0,"",$L$13)</f>
        <v>#REF!</v>
      </c>
      <c r="M17" s="637"/>
      <c r="N17" s="637"/>
      <c r="O17" s="637"/>
      <c r="P17" s="637"/>
      <c r="Q17" s="638"/>
      <c r="R17" s="641">
        <f>IF(B17=0,"",$R$13)</f>
        <v>0</v>
      </c>
      <c r="S17" s="642"/>
      <c r="T17" s="643"/>
      <c r="U17" s="665" t="str">
        <f>IF(B17=0,"",参加申込書!L16&amp;","&amp;参加申込書!N16)</f>
        <v>,</v>
      </c>
      <c r="V17" s="666"/>
      <c r="W17" s="646" t="str">
        <f>IF(U17="","　回","１回")</f>
        <v>１回</v>
      </c>
      <c r="X17" s="647"/>
      <c r="Y17" s="650"/>
      <c r="Z17" s="652"/>
      <c r="AA17" s="654"/>
      <c r="AB17" s="656"/>
      <c r="AC17" s="658"/>
      <c r="AD17" s="654"/>
      <c r="AE17" s="656"/>
      <c r="AF17" s="94"/>
      <c r="AG17" s="87"/>
      <c r="AH17" s="88"/>
      <c r="AI17" s="88"/>
      <c r="AJ17" s="88"/>
      <c r="AK17" s="88"/>
      <c r="AL17" s="88"/>
      <c r="AM17" s="88"/>
      <c r="AN17" s="89"/>
      <c r="AO17" s="664"/>
      <c r="AP17" s="626"/>
      <c r="AQ17" s="69"/>
      <c r="AR17" s="69"/>
    </row>
    <row r="18" spans="1:44" ht="18" customHeight="1" x14ac:dyDescent="0.2">
      <c r="A18" s="523"/>
      <c r="B18" s="609"/>
      <c r="C18" s="610"/>
      <c r="D18" s="610"/>
      <c r="E18" s="610"/>
      <c r="F18" s="611"/>
      <c r="G18" s="606"/>
      <c r="H18" s="607"/>
      <c r="I18" s="608"/>
      <c r="J18" s="670"/>
      <c r="K18" s="90" t="s">
        <v>47</v>
      </c>
      <c r="L18" s="606"/>
      <c r="M18" s="607"/>
      <c r="N18" s="607"/>
      <c r="O18" s="607"/>
      <c r="P18" s="607"/>
      <c r="Q18" s="608"/>
      <c r="R18" s="644"/>
      <c r="S18" s="645"/>
      <c r="T18" s="513"/>
      <c r="U18" s="667"/>
      <c r="V18" s="668"/>
      <c r="W18" s="648"/>
      <c r="X18" s="649"/>
      <c r="Y18" s="651"/>
      <c r="Z18" s="653"/>
      <c r="AA18" s="655"/>
      <c r="AB18" s="657"/>
      <c r="AC18" s="659"/>
      <c r="AD18" s="655"/>
      <c r="AE18" s="657"/>
      <c r="AF18" s="95"/>
      <c r="AG18" s="91"/>
      <c r="AH18" s="92"/>
      <c r="AI18" s="92"/>
      <c r="AJ18" s="92"/>
      <c r="AK18" s="92"/>
      <c r="AL18" s="92"/>
      <c r="AM18" s="92"/>
      <c r="AN18" s="93"/>
      <c r="AO18" s="664"/>
      <c r="AP18" s="626"/>
      <c r="AQ18" s="69"/>
      <c r="AR18" s="69"/>
    </row>
    <row r="19" spans="1:44" ht="18" customHeight="1" x14ac:dyDescent="0.2">
      <c r="A19" s="523">
        <v>4</v>
      </c>
      <c r="B19" s="633" t="str">
        <f>参加申込書!D16</f>
        <v>④</v>
      </c>
      <c r="C19" s="634"/>
      <c r="D19" s="634"/>
      <c r="E19" s="634"/>
      <c r="F19" s="635"/>
      <c r="G19" s="636"/>
      <c r="H19" s="637"/>
      <c r="I19" s="638"/>
      <c r="J19" s="669" t="s">
        <v>45</v>
      </c>
      <c r="K19" s="86" t="s">
        <v>46</v>
      </c>
      <c r="L19" s="636" t="e">
        <f>IF(B19=0,"",$L$13)</f>
        <v>#REF!</v>
      </c>
      <c r="M19" s="637"/>
      <c r="N19" s="637"/>
      <c r="O19" s="637"/>
      <c r="P19" s="637"/>
      <c r="Q19" s="638"/>
      <c r="R19" s="641">
        <f>IF(B19=0,"",$R$13)</f>
        <v>0</v>
      </c>
      <c r="S19" s="642"/>
      <c r="T19" s="643"/>
      <c r="U19" s="665" t="e">
        <f>IF(B19=0,"",参加申込書!#REF!&amp;","&amp;参加申込書!#REF!)</f>
        <v>#REF!</v>
      </c>
      <c r="V19" s="666"/>
      <c r="W19" s="646" t="e">
        <f>IF(U19="","　回","１回")</f>
        <v>#REF!</v>
      </c>
      <c r="X19" s="647"/>
      <c r="Y19" s="650"/>
      <c r="Z19" s="652"/>
      <c r="AA19" s="654"/>
      <c r="AB19" s="656"/>
      <c r="AC19" s="658"/>
      <c r="AD19" s="654"/>
      <c r="AE19" s="656"/>
      <c r="AF19" s="94"/>
      <c r="AG19" s="87"/>
      <c r="AH19" s="88"/>
      <c r="AI19" s="88"/>
      <c r="AJ19" s="88"/>
      <c r="AK19" s="88"/>
      <c r="AL19" s="88"/>
      <c r="AM19" s="88"/>
      <c r="AN19" s="89"/>
      <c r="AO19" s="664"/>
      <c r="AP19" s="626"/>
      <c r="AQ19" s="69"/>
      <c r="AR19" s="69"/>
    </row>
    <row r="20" spans="1:44" ht="18" customHeight="1" x14ac:dyDescent="0.2">
      <c r="A20" s="523"/>
      <c r="B20" s="609"/>
      <c r="C20" s="610"/>
      <c r="D20" s="610"/>
      <c r="E20" s="610"/>
      <c r="F20" s="611"/>
      <c r="G20" s="606"/>
      <c r="H20" s="607"/>
      <c r="I20" s="608"/>
      <c r="J20" s="670"/>
      <c r="K20" s="90" t="s">
        <v>47</v>
      </c>
      <c r="L20" s="606"/>
      <c r="M20" s="607"/>
      <c r="N20" s="607"/>
      <c r="O20" s="607"/>
      <c r="P20" s="607"/>
      <c r="Q20" s="608"/>
      <c r="R20" s="644"/>
      <c r="S20" s="645"/>
      <c r="T20" s="513"/>
      <c r="U20" s="667"/>
      <c r="V20" s="668"/>
      <c r="W20" s="648"/>
      <c r="X20" s="649"/>
      <c r="Y20" s="651"/>
      <c r="Z20" s="653"/>
      <c r="AA20" s="655"/>
      <c r="AB20" s="657"/>
      <c r="AC20" s="659"/>
      <c r="AD20" s="655"/>
      <c r="AE20" s="657"/>
      <c r="AF20" s="95"/>
      <c r="AG20" s="91"/>
      <c r="AH20" s="92"/>
      <c r="AI20" s="92"/>
      <c r="AJ20" s="92"/>
      <c r="AK20" s="92"/>
      <c r="AL20" s="92"/>
      <c r="AM20" s="92"/>
      <c r="AN20" s="93"/>
      <c r="AO20" s="664"/>
      <c r="AP20" s="626"/>
      <c r="AQ20" s="69"/>
      <c r="AR20" s="69"/>
    </row>
    <row r="21" spans="1:44" ht="18" customHeight="1" x14ac:dyDescent="0.2">
      <c r="A21" s="523">
        <v>5</v>
      </c>
      <c r="B21" s="633" t="e">
        <f>参加申込書!#REF!</f>
        <v>#REF!</v>
      </c>
      <c r="C21" s="634"/>
      <c r="D21" s="634"/>
      <c r="E21" s="634"/>
      <c r="F21" s="635"/>
      <c r="G21" s="636"/>
      <c r="H21" s="637"/>
      <c r="I21" s="638"/>
      <c r="J21" s="669" t="s">
        <v>45</v>
      </c>
      <c r="K21" s="86" t="s">
        <v>46</v>
      </c>
      <c r="L21" s="636" t="e">
        <f>IF(B21=0,"",$L$13)</f>
        <v>#REF!</v>
      </c>
      <c r="M21" s="637"/>
      <c r="N21" s="637"/>
      <c r="O21" s="637"/>
      <c r="P21" s="637"/>
      <c r="Q21" s="638"/>
      <c r="R21" s="641" t="e">
        <f>IF(B21=0,"",$R$13)</f>
        <v>#REF!</v>
      </c>
      <c r="S21" s="642"/>
      <c r="T21" s="643"/>
      <c r="U21" s="665" t="e">
        <f>IF(B21=0,"",参加申込書!#REF!&amp;","&amp;参加申込書!#REF!)</f>
        <v>#REF!</v>
      </c>
      <c r="V21" s="666"/>
      <c r="W21" s="646" t="e">
        <f>IF(U21="","　回","１回")</f>
        <v>#REF!</v>
      </c>
      <c r="X21" s="647"/>
      <c r="Y21" s="650"/>
      <c r="Z21" s="652"/>
      <c r="AA21" s="654"/>
      <c r="AB21" s="656"/>
      <c r="AC21" s="658"/>
      <c r="AD21" s="654"/>
      <c r="AE21" s="656"/>
      <c r="AF21" s="94"/>
      <c r="AG21" s="87"/>
      <c r="AH21" s="88"/>
      <c r="AI21" s="88"/>
      <c r="AJ21" s="88"/>
      <c r="AK21" s="88"/>
      <c r="AL21" s="88"/>
      <c r="AM21" s="88"/>
      <c r="AN21" s="89"/>
      <c r="AO21" s="664"/>
      <c r="AP21" s="626"/>
      <c r="AQ21" s="69"/>
      <c r="AR21" s="69"/>
    </row>
    <row r="22" spans="1:44" ht="18" customHeight="1" x14ac:dyDescent="0.2">
      <c r="A22" s="523"/>
      <c r="B22" s="609"/>
      <c r="C22" s="610"/>
      <c r="D22" s="610"/>
      <c r="E22" s="610"/>
      <c r="F22" s="611"/>
      <c r="G22" s="606"/>
      <c r="H22" s="607"/>
      <c r="I22" s="608"/>
      <c r="J22" s="670"/>
      <c r="K22" s="90" t="s">
        <v>47</v>
      </c>
      <c r="L22" s="606"/>
      <c r="M22" s="607"/>
      <c r="N22" s="607"/>
      <c r="O22" s="607"/>
      <c r="P22" s="607"/>
      <c r="Q22" s="608"/>
      <c r="R22" s="644"/>
      <c r="S22" s="645"/>
      <c r="T22" s="513"/>
      <c r="U22" s="667"/>
      <c r="V22" s="668"/>
      <c r="W22" s="648"/>
      <c r="X22" s="649"/>
      <c r="Y22" s="651"/>
      <c r="Z22" s="653"/>
      <c r="AA22" s="655"/>
      <c r="AB22" s="657"/>
      <c r="AC22" s="659"/>
      <c r="AD22" s="655"/>
      <c r="AE22" s="657"/>
      <c r="AF22" s="95"/>
      <c r="AG22" s="91"/>
      <c r="AH22" s="92"/>
      <c r="AI22" s="92"/>
      <c r="AJ22" s="92"/>
      <c r="AK22" s="92"/>
      <c r="AL22" s="92"/>
      <c r="AM22" s="92"/>
      <c r="AN22" s="93"/>
      <c r="AO22" s="664"/>
      <c r="AP22" s="626"/>
      <c r="AQ22" s="69"/>
      <c r="AR22" s="69"/>
    </row>
    <row r="23" spans="1:44" ht="18" customHeight="1" x14ac:dyDescent="0.2">
      <c r="A23" s="523">
        <v>6</v>
      </c>
      <c r="B23" s="633" t="e">
        <f>参加申込書!#REF!</f>
        <v>#REF!</v>
      </c>
      <c r="C23" s="634"/>
      <c r="D23" s="634"/>
      <c r="E23" s="634"/>
      <c r="F23" s="635"/>
      <c r="G23" s="636"/>
      <c r="H23" s="637"/>
      <c r="I23" s="638"/>
      <c r="J23" s="669" t="s">
        <v>45</v>
      </c>
      <c r="K23" s="86" t="s">
        <v>46</v>
      </c>
      <c r="L23" s="636" t="e">
        <f>IF(B23=0,"",$L$13)</f>
        <v>#REF!</v>
      </c>
      <c r="M23" s="637"/>
      <c r="N23" s="637"/>
      <c r="O23" s="637"/>
      <c r="P23" s="637"/>
      <c r="Q23" s="638"/>
      <c r="R23" s="641" t="e">
        <f>IF(B23=0,"",$R$13)</f>
        <v>#REF!</v>
      </c>
      <c r="S23" s="642"/>
      <c r="T23" s="643"/>
      <c r="U23" s="665" t="e">
        <f>IF(B23=0,"",参加申込書!#REF!&amp;","&amp;参加申込書!#REF!)</f>
        <v>#REF!</v>
      </c>
      <c r="V23" s="666"/>
      <c r="W23" s="646" t="e">
        <f>IF(U23="","　回","１回")</f>
        <v>#REF!</v>
      </c>
      <c r="X23" s="647"/>
      <c r="Y23" s="650"/>
      <c r="Z23" s="652"/>
      <c r="AA23" s="654"/>
      <c r="AB23" s="656"/>
      <c r="AC23" s="658"/>
      <c r="AD23" s="654"/>
      <c r="AE23" s="656"/>
      <c r="AF23" s="94"/>
      <c r="AG23" s="87"/>
      <c r="AH23" s="88"/>
      <c r="AI23" s="88"/>
      <c r="AJ23" s="88"/>
      <c r="AK23" s="88"/>
      <c r="AL23" s="88"/>
      <c r="AM23" s="88"/>
      <c r="AN23" s="89"/>
      <c r="AO23" s="664"/>
      <c r="AP23" s="626"/>
      <c r="AQ23" s="69"/>
      <c r="AR23" s="69"/>
    </row>
    <row r="24" spans="1:44" ht="18" customHeight="1" x14ac:dyDescent="0.2">
      <c r="A24" s="523"/>
      <c r="B24" s="609"/>
      <c r="C24" s="610"/>
      <c r="D24" s="610"/>
      <c r="E24" s="610"/>
      <c r="F24" s="611"/>
      <c r="G24" s="606"/>
      <c r="H24" s="607"/>
      <c r="I24" s="608"/>
      <c r="J24" s="670"/>
      <c r="K24" s="90" t="s">
        <v>47</v>
      </c>
      <c r="L24" s="606"/>
      <c r="M24" s="607"/>
      <c r="N24" s="607"/>
      <c r="O24" s="607"/>
      <c r="P24" s="607"/>
      <c r="Q24" s="608"/>
      <c r="R24" s="644"/>
      <c r="S24" s="645"/>
      <c r="T24" s="513"/>
      <c r="U24" s="667"/>
      <c r="V24" s="668"/>
      <c r="W24" s="648"/>
      <c r="X24" s="649"/>
      <c r="Y24" s="651"/>
      <c r="Z24" s="653"/>
      <c r="AA24" s="655"/>
      <c r="AB24" s="657"/>
      <c r="AC24" s="659"/>
      <c r="AD24" s="655"/>
      <c r="AE24" s="657"/>
      <c r="AF24" s="95"/>
      <c r="AG24" s="91"/>
      <c r="AH24" s="92"/>
      <c r="AI24" s="92"/>
      <c r="AJ24" s="92"/>
      <c r="AK24" s="92"/>
      <c r="AL24" s="92"/>
      <c r="AM24" s="92"/>
      <c r="AN24" s="93"/>
      <c r="AO24" s="664"/>
      <c r="AP24" s="626"/>
      <c r="AQ24" s="69"/>
      <c r="AR24" s="69"/>
    </row>
    <row r="25" spans="1:44" ht="18" customHeight="1" x14ac:dyDescent="0.2">
      <c r="A25" s="523">
        <v>7</v>
      </c>
      <c r="B25" s="633"/>
      <c r="C25" s="634"/>
      <c r="D25" s="634"/>
      <c r="E25" s="634"/>
      <c r="F25" s="635"/>
      <c r="G25" s="636"/>
      <c r="H25" s="637"/>
      <c r="I25" s="638"/>
      <c r="J25" s="669" t="s">
        <v>45</v>
      </c>
      <c r="K25" s="86" t="s">
        <v>46</v>
      </c>
      <c r="L25" s="636"/>
      <c r="M25" s="637"/>
      <c r="N25" s="637"/>
      <c r="O25" s="637"/>
      <c r="P25" s="637"/>
      <c r="Q25" s="638"/>
      <c r="R25" s="641"/>
      <c r="S25" s="642"/>
      <c r="T25" s="643"/>
      <c r="U25" s="665"/>
      <c r="V25" s="666"/>
      <c r="W25" s="671" t="s">
        <v>24</v>
      </c>
      <c r="X25" s="672"/>
      <c r="Y25" s="650"/>
      <c r="Z25" s="652"/>
      <c r="AA25" s="654"/>
      <c r="AB25" s="656"/>
      <c r="AC25" s="658"/>
      <c r="AD25" s="654"/>
      <c r="AE25" s="656"/>
      <c r="AF25" s="94"/>
      <c r="AG25" s="87"/>
      <c r="AH25" s="88"/>
      <c r="AI25" s="88"/>
      <c r="AJ25" s="88"/>
      <c r="AK25" s="88"/>
      <c r="AL25" s="88"/>
      <c r="AM25" s="88"/>
      <c r="AN25" s="89"/>
      <c r="AO25" s="664"/>
      <c r="AP25" s="626"/>
      <c r="AQ25" s="69"/>
      <c r="AR25" s="69"/>
    </row>
    <row r="26" spans="1:44" ht="18" customHeight="1" x14ac:dyDescent="0.2">
      <c r="A26" s="523"/>
      <c r="B26" s="609"/>
      <c r="C26" s="610"/>
      <c r="D26" s="610"/>
      <c r="E26" s="610"/>
      <c r="F26" s="611"/>
      <c r="G26" s="606"/>
      <c r="H26" s="607"/>
      <c r="I26" s="608"/>
      <c r="J26" s="670"/>
      <c r="K26" s="90" t="s">
        <v>47</v>
      </c>
      <c r="L26" s="606"/>
      <c r="M26" s="607"/>
      <c r="N26" s="607"/>
      <c r="O26" s="607"/>
      <c r="P26" s="607"/>
      <c r="Q26" s="608"/>
      <c r="R26" s="644"/>
      <c r="S26" s="645"/>
      <c r="T26" s="513"/>
      <c r="U26" s="667"/>
      <c r="V26" s="668"/>
      <c r="W26" s="673"/>
      <c r="X26" s="674"/>
      <c r="Y26" s="651"/>
      <c r="Z26" s="653"/>
      <c r="AA26" s="655"/>
      <c r="AB26" s="657"/>
      <c r="AC26" s="659"/>
      <c r="AD26" s="655"/>
      <c r="AE26" s="657"/>
      <c r="AF26" s="95"/>
      <c r="AG26" s="91"/>
      <c r="AH26" s="92"/>
      <c r="AI26" s="92"/>
      <c r="AJ26" s="92"/>
      <c r="AK26" s="92"/>
      <c r="AL26" s="92"/>
      <c r="AM26" s="92"/>
      <c r="AN26" s="93"/>
      <c r="AO26" s="664"/>
      <c r="AP26" s="626"/>
      <c r="AQ26" s="69"/>
      <c r="AR26" s="69"/>
    </row>
    <row r="27" spans="1:44" ht="18" customHeight="1" x14ac:dyDescent="0.2">
      <c r="A27" s="523">
        <v>8</v>
      </c>
      <c r="B27" s="633"/>
      <c r="C27" s="634"/>
      <c r="D27" s="634"/>
      <c r="E27" s="634"/>
      <c r="F27" s="635"/>
      <c r="G27" s="636"/>
      <c r="H27" s="637"/>
      <c r="I27" s="638"/>
      <c r="J27" s="669" t="s">
        <v>45</v>
      </c>
      <c r="K27" s="86" t="s">
        <v>46</v>
      </c>
      <c r="L27" s="636"/>
      <c r="M27" s="637"/>
      <c r="N27" s="637"/>
      <c r="O27" s="637"/>
      <c r="P27" s="637"/>
      <c r="Q27" s="638"/>
      <c r="R27" s="641"/>
      <c r="S27" s="642"/>
      <c r="T27" s="643"/>
      <c r="U27" s="665"/>
      <c r="V27" s="666"/>
      <c r="W27" s="671" t="s">
        <v>24</v>
      </c>
      <c r="X27" s="672"/>
      <c r="Y27" s="650"/>
      <c r="Z27" s="652"/>
      <c r="AA27" s="654"/>
      <c r="AB27" s="656"/>
      <c r="AC27" s="658"/>
      <c r="AD27" s="654"/>
      <c r="AE27" s="656"/>
      <c r="AF27" s="94"/>
      <c r="AG27" s="87"/>
      <c r="AH27" s="88"/>
      <c r="AI27" s="88"/>
      <c r="AJ27" s="88"/>
      <c r="AK27" s="88"/>
      <c r="AL27" s="88"/>
      <c r="AM27" s="88"/>
      <c r="AN27" s="89"/>
      <c r="AO27" s="664"/>
      <c r="AP27" s="626"/>
      <c r="AQ27" s="69"/>
      <c r="AR27" s="69"/>
    </row>
    <row r="28" spans="1:44" ht="18" customHeight="1" x14ac:dyDescent="0.2">
      <c r="A28" s="523"/>
      <c r="B28" s="609"/>
      <c r="C28" s="610"/>
      <c r="D28" s="610"/>
      <c r="E28" s="610"/>
      <c r="F28" s="611"/>
      <c r="G28" s="606"/>
      <c r="H28" s="607"/>
      <c r="I28" s="608"/>
      <c r="J28" s="670"/>
      <c r="K28" s="90" t="s">
        <v>47</v>
      </c>
      <c r="L28" s="606"/>
      <c r="M28" s="607"/>
      <c r="N28" s="607"/>
      <c r="O28" s="607"/>
      <c r="P28" s="607"/>
      <c r="Q28" s="608"/>
      <c r="R28" s="644"/>
      <c r="S28" s="645"/>
      <c r="T28" s="513"/>
      <c r="U28" s="667"/>
      <c r="V28" s="668"/>
      <c r="W28" s="673"/>
      <c r="X28" s="674"/>
      <c r="Y28" s="651"/>
      <c r="Z28" s="653"/>
      <c r="AA28" s="655"/>
      <c r="AB28" s="657"/>
      <c r="AC28" s="659"/>
      <c r="AD28" s="655"/>
      <c r="AE28" s="657"/>
      <c r="AF28" s="95"/>
      <c r="AG28" s="91"/>
      <c r="AH28" s="92"/>
      <c r="AI28" s="92"/>
      <c r="AJ28" s="92"/>
      <c r="AK28" s="92"/>
      <c r="AL28" s="92"/>
      <c r="AM28" s="92"/>
      <c r="AN28" s="93"/>
      <c r="AO28" s="664"/>
      <c r="AP28" s="626"/>
      <c r="AQ28" s="69"/>
      <c r="AR28" s="69"/>
    </row>
    <row r="29" spans="1:44" ht="18" customHeight="1" x14ac:dyDescent="0.2">
      <c r="A29" s="523">
        <v>9</v>
      </c>
      <c r="B29" s="633"/>
      <c r="C29" s="634"/>
      <c r="D29" s="634"/>
      <c r="E29" s="634"/>
      <c r="F29" s="635"/>
      <c r="G29" s="636"/>
      <c r="H29" s="637"/>
      <c r="I29" s="638"/>
      <c r="J29" s="669" t="s">
        <v>45</v>
      </c>
      <c r="K29" s="86" t="s">
        <v>46</v>
      </c>
      <c r="L29" s="636"/>
      <c r="M29" s="637"/>
      <c r="N29" s="637"/>
      <c r="O29" s="637"/>
      <c r="P29" s="637"/>
      <c r="Q29" s="638"/>
      <c r="R29" s="641"/>
      <c r="S29" s="642"/>
      <c r="T29" s="643"/>
      <c r="U29" s="665"/>
      <c r="V29" s="666"/>
      <c r="W29" s="671" t="s">
        <v>24</v>
      </c>
      <c r="X29" s="672"/>
      <c r="Y29" s="650"/>
      <c r="Z29" s="652"/>
      <c r="AA29" s="654"/>
      <c r="AB29" s="656"/>
      <c r="AC29" s="658"/>
      <c r="AD29" s="654"/>
      <c r="AE29" s="656"/>
      <c r="AF29" s="94"/>
      <c r="AG29" s="87"/>
      <c r="AH29" s="88"/>
      <c r="AI29" s="88"/>
      <c r="AJ29" s="88"/>
      <c r="AK29" s="88"/>
      <c r="AL29" s="88"/>
      <c r="AM29" s="88"/>
      <c r="AN29" s="89"/>
      <c r="AO29" s="664"/>
      <c r="AP29" s="626"/>
      <c r="AQ29" s="69"/>
      <c r="AR29" s="69"/>
    </row>
    <row r="30" spans="1:44" ht="18" customHeight="1" x14ac:dyDescent="0.2">
      <c r="A30" s="523"/>
      <c r="B30" s="609"/>
      <c r="C30" s="610"/>
      <c r="D30" s="610"/>
      <c r="E30" s="610"/>
      <c r="F30" s="611"/>
      <c r="G30" s="606"/>
      <c r="H30" s="607"/>
      <c r="I30" s="608"/>
      <c r="J30" s="670"/>
      <c r="K30" s="90" t="s">
        <v>47</v>
      </c>
      <c r="L30" s="606"/>
      <c r="M30" s="607"/>
      <c r="N30" s="607"/>
      <c r="O30" s="607"/>
      <c r="P30" s="607"/>
      <c r="Q30" s="608"/>
      <c r="R30" s="644"/>
      <c r="S30" s="645"/>
      <c r="T30" s="513"/>
      <c r="U30" s="667"/>
      <c r="V30" s="668"/>
      <c r="W30" s="673"/>
      <c r="X30" s="674"/>
      <c r="Y30" s="651"/>
      <c r="Z30" s="653"/>
      <c r="AA30" s="655"/>
      <c r="AB30" s="657"/>
      <c r="AC30" s="659"/>
      <c r="AD30" s="655"/>
      <c r="AE30" s="657"/>
      <c r="AF30" s="95"/>
      <c r="AG30" s="91"/>
      <c r="AH30" s="92"/>
      <c r="AI30" s="92"/>
      <c r="AJ30" s="92"/>
      <c r="AK30" s="92"/>
      <c r="AL30" s="92"/>
      <c r="AM30" s="92"/>
      <c r="AN30" s="93"/>
      <c r="AO30" s="664"/>
      <c r="AP30" s="626"/>
      <c r="AQ30" s="69"/>
      <c r="AR30" s="69"/>
    </row>
    <row r="31" spans="1:44" ht="18" customHeight="1" x14ac:dyDescent="0.2">
      <c r="A31" s="523">
        <v>10</v>
      </c>
      <c r="B31" s="633"/>
      <c r="C31" s="634"/>
      <c r="D31" s="634"/>
      <c r="E31" s="634"/>
      <c r="F31" s="635"/>
      <c r="G31" s="636"/>
      <c r="H31" s="637"/>
      <c r="I31" s="638"/>
      <c r="J31" s="669" t="s">
        <v>45</v>
      </c>
      <c r="K31" s="86" t="s">
        <v>46</v>
      </c>
      <c r="L31" s="636"/>
      <c r="M31" s="637"/>
      <c r="N31" s="637"/>
      <c r="O31" s="637"/>
      <c r="P31" s="637"/>
      <c r="Q31" s="638"/>
      <c r="R31" s="641"/>
      <c r="S31" s="642"/>
      <c r="T31" s="643"/>
      <c r="U31" s="665"/>
      <c r="V31" s="666"/>
      <c r="W31" s="671" t="s">
        <v>24</v>
      </c>
      <c r="X31" s="672"/>
      <c r="Y31" s="650"/>
      <c r="Z31" s="652"/>
      <c r="AA31" s="654"/>
      <c r="AB31" s="656"/>
      <c r="AC31" s="658"/>
      <c r="AD31" s="654"/>
      <c r="AE31" s="656"/>
      <c r="AF31" s="94"/>
      <c r="AG31" s="87"/>
      <c r="AH31" s="88"/>
      <c r="AI31" s="88"/>
      <c r="AJ31" s="88"/>
      <c r="AK31" s="88"/>
      <c r="AL31" s="88"/>
      <c r="AM31" s="88"/>
      <c r="AN31" s="89"/>
      <c r="AO31" s="664"/>
      <c r="AP31" s="626"/>
      <c r="AQ31" s="69"/>
      <c r="AR31" s="69"/>
    </row>
    <row r="32" spans="1:44" ht="18" customHeight="1" thickBot="1" x14ac:dyDescent="0.25">
      <c r="A32" s="525"/>
      <c r="B32" s="679"/>
      <c r="C32" s="680"/>
      <c r="D32" s="680"/>
      <c r="E32" s="680"/>
      <c r="F32" s="681"/>
      <c r="G32" s="682"/>
      <c r="H32" s="683"/>
      <c r="I32" s="684"/>
      <c r="J32" s="675"/>
      <c r="K32" s="96" t="s">
        <v>47</v>
      </c>
      <c r="L32" s="682"/>
      <c r="M32" s="683"/>
      <c r="N32" s="683"/>
      <c r="O32" s="683"/>
      <c r="P32" s="683"/>
      <c r="Q32" s="684"/>
      <c r="R32" s="676"/>
      <c r="S32" s="677"/>
      <c r="T32" s="678"/>
      <c r="U32" s="685"/>
      <c r="V32" s="686"/>
      <c r="W32" s="687"/>
      <c r="X32" s="688"/>
      <c r="Y32" s="651"/>
      <c r="Z32" s="653"/>
      <c r="AA32" s="655"/>
      <c r="AB32" s="657"/>
      <c r="AC32" s="659"/>
      <c r="AD32" s="655"/>
      <c r="AE32" s="657"/>
      <c r="AF32" s="95"/>
      <c r="AG32" s="91"/>
      <c r="AH32" s="92"/>
      <c r="AI32" s="92"/>
      <c r="AJ32" s="92"/>
      <c r="AK32" s="92"/>
      <c r="AL32" s="92"/>
      <c r="AM32" s="92"/>
      <c r="AN32" s="93"/>
      <c r="AO32" s="664"/>
      <c r="AP32" s="626"/>
      <c r="AQ32" s="69"/>
      <c r="AR32" s="69"/>
    </row>
    <row r="33" spans="1:44" ht="27" customHeight="1" x14ac:dyDescent="0.2">
      <c r="A33" s="97"/>
      <c r="B33" s="68"/>
      <c r="C33" s="68"/>
      <c r="D33" s="68"/>
      <c r="E33" s="68"/>
      <c r="F33" s="68"/>
      <c r="G33" s="68"/>
      <c r="H33" s="68"/>
      <c r="I33" s="689" t="s">
        <v>107</v>
      </c>
      <c r="J33" s="689"/>
      <c r="K33" s="689"/>
      <c r="L33" s="689"/>
      <c r="M33" s="689"/>
      <c r="N33" s="689"/>
      <c r="O33" s="689"/>
      <c r="P33" s="689"/>
      <c r="Q33" s="689"/>
      <c r="R33" s="689"/>
      <c r="S33" s="68"/>
      <c r="T33" s="690" t="s">
        <v>108</v>
      </c>
      <c r="U33" s="690"/>
      <c r="V33" s="690"/>
      <c r="W33" s="690"/>
      <c r="X33" s="98"/>
      <c r="Y33" s="99"/>
      <c r="Z33" s="100"/>
      <c r="AA33" s="101"/>
      <c r="AB33" s="102"/>
      <c r="AC33" s="100"/>
      <c r="AD33" s="101"/>
      <c r="AE33" s="102"/>
      <c r="AF33" s="103"/>
      <c r="AG33" s="104">
        <v>9</v>
      </c>
      <c r="AH33" s="105">
        <v>9</v>
      </c>
      <c r="AI33" s="105">
        <v>9</v>
      </c>
      <c r="AJ33" s="105">
        <v>9</v>
      </c>
      <c r="AK33" s="105">
        <v>9</v>
      </c>
      <c r="AL33" s="105">
        <v>9</v>
      </c>
      <c r="AM33" s="105">
        <v>9</v>
      </c>
      <c r="AN33" s="106">
        <v>9</v>
      </c>
      <c r="AO33" s="83"/>
      <c r="AP33" s="68"/>
      <c r="AQ33" s="69"/>
      <c r="AR33" s="69"/>
    </row>
    <row r="34" spans="1:44" ht="27" customHeight="1" x14ac:dyDescent="0.2">
      <c r="A34" s="97" t="s">
        <v>109</v>
      </c>
      <c r="B34" s="68"/>
      <c r="C34" s="68"/>
      <c r="D34" s="68"/>
      <c r="E34" s="107"/>
      <c r="F34" s="68"/>
      <c r="G34" s="68"/>
      <c r="H34" s="68"/>
      <c r="I34" s="68"/>
      <c r="J34" s="691" t="s">
        <v>110</v>
      </c>
      <c r="K34" s="692"/>
      <c r="L34" s="108"/>
      <c r="M34" s="109"/>
      <c r="N34" s="108"/>
      <c r="O34" s="109"/>
      <c r="P34" s="108"/>
      <c r="Q34" s="109"/>
      <c r="R34" s="81"/>
      <c r="S34" s="68"/>
      <c r="T34" s="693" t="s">
        <v>111</v>
      </c>
      <c r="U34" s="693"/>
      <c r="V34" s="693"/>
      <c r="W34" s="693"/>
      <c r="X34" s="110"/>
      <c r="Y34" s="99"/>
      <c r="Z34" s="100"/>
      <c r="AA34" s="101"/>
      <c r="AB34" s="102"/>
      <c r="AC34" s="100"/>
      <c r="AD34" s="101"/>
      <c r="AE34" s="102"/>
      <c r="AF34" s="111"/>
      <c r="AG34" s="694" t="s">
        <v>112</v>
      </c>
      <c r="AH34" s="694"/>
      <c r="AI34" s="694"/>
      <c r="AJ34" s="694"/>
      <c r="AK34" s="694"/>
      <c r="AL34" s="694"/>
      <c r="AM34" s="694"/>
      <c r="AN34" s="694"/>
      <c r="AO34" s="694"/>
      <c r="AP34" s="112"/>
      <c r="AQ34" s="69"/>
      <c r="AR34" s="69"/>
    </row>
    <row r="35" spans="1:44" ht="28.5" customHeight="1" x14ac:dyDescent="0.2">
      <c r="A35" s="113" t="s">
        <v>113</v>
      </c>
      <c r="B35" s="68"/>
      <c r="C35" s="68"/>
      <c r="D35" s="68"/>
      <c r="E35" s="68"/>
      <c r="F35" s="114"/>
      <c r="G35" s="114"/>
      <c r="H35" s="114"/>
      <c r="I35" s="68"/>
      <c r="J35" s="695" t="s">
        <v>114</v>
      </c>
      <c r="K35" s="696"/>
      <c r="L35" s="697" t="s">
        <v>115</v>
      </c>
      <c r="M35" s="698"/>
      <c r="N35" s="699"/>
      <c r="O35" s="115"/>
      <c r="P35" s="116"/>
      <c r="Q35" s="117"/>
      <c r="R35" s="118"/>
      <c r="S35" s="68"/>
      <c r="T35" s="700" t="s">
        <v>116</v>
      </c>
      <c r="U35" s="700"/>
      <c r="V35" s="700"/>
      <c r="W35" s="700"/>
      <c r="X35" s="110"/>
      <c r="Y35" s="99"/>
      <c r="Z35" s="100"/>
      <c r="AA35" s="101"/>
      <c r="AB35" s="102"/>
      <c r="AC35" s="100"/>
      <c r="AD35" s="101"/>
      <c r="AE35" s="102"/>
      <c r="AF35" s="119"/>
      <c r="AG35" s="120"/>
      <c r="AH35" s="121"/>
      <c r="AI35" s="121"/>
      <c r="AJ35" s="121"/>
      <c r="AK35" s="121"/>
      <c r="AL35" s="121"/>
      <c r="AM35" s="121"/>
      <c r="AN35" s="121"/>
      <c r="AO35" s="121"/>
      <c r="AP35" s="99"/>
      <c r="AQ35" s="69"/>
      <c r="AR35" s="69"/>
    </row>
  </sheetData>
  <sheetProtection sheet="1" objects="1" scenarios="1" selectLockedCells="1"/>
  <mergeCells count="245">
    <mergeCell ref="I33:R33"/>
    <mergeCell ref="T33:W33"/>
    <mergeCell ref="J34:K34"/>
    <mergeCell ref="T34:W34"/>
    <mergeCell ref="AG34:AO34"/>
    <mergeCell ref="J35:K35"/>
    <mergeCell ref="L35:N35"/>
    <mergeCell ref="T35:W35"/>
    <mergeCell ref="AC31:AC32"/>
    <mergeCell ref="AD31:AD32"/>
    <mergeCell ref="AE31:AE32"/>
    <mergeCell ref="AO31:AO32"/>
    <mergeCell ref="AP31:AP32"/>
    <mergeCell ref="B32:F32"/>
    <mergeCell ref="G32:I32"/>
    <mergeCell ref="L32:Q32"/>
    <mergeCell ref="U31:V32"/>
    <mergeCell ref="W31:X32"/>
    <mergeCell ref="Y31:Y32"/>
    <mergeCell ref="Z31:Z32"/>
    <mergeCell ref="AA31:AA32"/>
    <mergeCell ref="AB31:AB32"/>
    <mergeCell ref="A31:A32"/>
    <mergeCell ref="B31:F31"/>
    <mergeCell ref="G31:I31"/>
    <mergeCell ref="J31:J32"/>
    <mergeCell ref="L31:Q31"/>
    <mergeCell ref="R31:T32"/>
    <mergeCell ref="AC29:AC30"/>
    <mergeCell ref="AD29:AD30"/>
    <mergeCell ref="AE29:AE30"/>
    <mergeCell ref="A29:A30"/>
    <mergeCell ref="AO29:AO30"/>
    <mergeCell ref="AP29:AP30"/>
    <mergeCell ref="B30:F30"/>
    <mergeCell ref="G30:I30"/>
    <mergeCell ref="L30:Q30"/>
    <mergeCell ref="U29:V30"/>
    <mergeCell ref="W29:X30"/>
    <mergeCell ref="Y29:Y30"/>
    <mergeCell ref="Z29:Z30"/>
    <mergeCell ref="AA29:AA30"/>
    <mergeCell ref="AB29:AB30"/>
    <mergeCell ref="B29:F29"/>
    <mergeCell ref="G29:I29"/>
    <mergeCell ref="J29:J30"/>
    <mergeCell ref="L29:Q29"/>
    <mergeCell ref="R29:T30"/>
    <mergeCell ref="AO27:AO28"/>
    <mergeCell ref="AP27:AP28"/>
    <mergeCell ref="B28:F28"/>
    <mergeCell ref="G28:I28"/>
    <mergeCell ref="L28:Q28"/>
    <mergeCell ref="U27:V28"/>
    <mergeCell ref="W27:X28"/>
    <mergeCell ref="Y27:Y28"/>
    <mergeCell ref="Z27:Z28"/>
    <mergeCell ref="AA27:AA28"/>
    <mergeCell ref="A25:A26"/>
    <mergeCell ref="AC27:AC28"/>
    <mergeCell ref="AD27:AD28"/>
    <mergeCell ref="AE27:AE28"/>
    <mergeCell ref="AB25:AB26"/>
    <mergeCell ref="B25:F25"/>
    <mergeCell ref="G25:I25"/>
    <mergeCell ref="AB27:AB28"/>
    <mergeCell ref="A27:A28"/>
    <mergeCell ref="B27:F27"/>
    <mergeCell ref="G27:I27"/>
    <mergeCell ref="J27:J28"/>
    <mergeCell ref="L27:Q27"/>
    <mergeCell ref="R27:T28"/>
    <mergeCell ref="J25:J26"/>
    <mergeCell ref="L25:Q25"/>
    <mergeCell ref="R25:T26"/>
    <mergeCell ref="AO23:AO24"/>
    <mergeCell ref="AP23:AP24"/>
    <mergeCell ref="B24:F24"/>
    <mergeCell ref="G24:I24"/>
    <mergeCell ref="L24:Q24"/>
    <mergeCell ref="U23:V24"/>
    <mergeCell ref="W23:X24"/>
    <mergeCell ref="AO25:AO26"/>
    <mergeCell ref="AP25:AP26"/>
    <mergeCell ref="B26:F26"/>
    <mergeCell ref="G26:I26"/>
    <mergeCell ref="L26:Q26"/>
    <mergeCell ref="U25:V26"/>
    <mergeCell ref="W25:X26"/>
    <mergeCell ref="Y25:Y26"/>
    <mergeCell ref="Z25:Z26"/>
    <mergeCell ref="AA25:AA26"/>
    <mergeCell ref="AC25:AC26"/>
    <mergeCell ref="AD25:AD26"/>
    <mergeCell ref="AE25:AE26"/>
    <mergeCell ref="AC23:AC24"/>
    <mergeCell ref="AD23:AD24"/>
    <mergeCell ref="AE23:AE24"/>
    <mergeCell ref="Y23:Y24"/>
    <mergeCell ref="A23:A24"/>
    <mergeCell ref="B23:F23"/>
    <mergeCell ref="G23:I23"/>
    <mergeCell ref="J23:J24"/>
    <mergeCell ref="L23:Q23"/>
    <mergeCell ref="R23:T24"/>
    <mergeCell ref="B21:F21"/>
    <mergeCell ref="G21:I21"/>
    <mergeCell ref="J21:J22"/>
    <mergeCell ref="L21:Q21"/>
    <mergeCell ref="R21:T22"/>
    <mergeCell ref="B22:F22"/>
    <mergeCell ref="G22:I22"/>
    <mergeCell ref="L22:Q22"/>
    <mergeCell ref="A21:A22"/>
    <mergeCell ref="Z23:Z24"/>
    <mergeCell ref="AA23:AA24"/>
    <mergeCell ref="AB23:AB24"/>
    <mergeCell ref="AA21:AA22"/>
    <mergeCell ref="AE19:AE20"/>
    <mergeCell ref="U19:V20"/>
    <mergeCell ref="W19:X20"/>
    <mergeCell ref="Y19:Y20"/>
    <mergeCell ref="Z19:Z20"/>
    <mergeCell ref="AA19:AA20"/>
    <mergeCell ref="AO21:AO22"/>
    <mergeCell ref="AO19:AO20"/>
    <mergeCell ref="U21:V22"/>
    <mergeCell ref="W21:X22"/>
    <mergeCell ref="Y21:Y22"/>
    <mergeCell ref="AE21:AE22"/>
    <mergeCell ref="AC21:AC22"/>
    <mergeCell ref="AD21:AD22"/>
    <mergeCell ref="AP19:AP20"/>
    <mergeCell ref="Z21:Z22"/>
    <mergeCell ref="AP21:AP22"/>
    <mergeCell ref="AB21:AB22"/>
    <mergeCell ref="AE17:AE18"/>
    <mergeCell ref="A19:A20"/>
    <mergeCell ref="B19:F19"/>
    <mergeCell ref="G19:I19"/>
    <mergeCell ref="J19:J20"/>
    <mergeCell ref="L19:Q19"/>
    <mergeCell ref="R19:T20"/>
    <mergeCell ref="AB17:AB18"/>
    <mergeCell ref="AC17:AC18"/>
    <mergeCell ref="AB19:AB20"/>
    <mergeCell ref="L20:Q20"/>
    <mergeCell ref="G20:I20"/>
    <mergeCell ref="B20:F20"/>
    <mergeCell ref="AC19:AC20"/>
    <mergeCell ref="AD19:AD20"/>
    <mergeCell ref="L18:Q18"/>
    <mergeCell ref="AO17:AO18"/>
    <mergeCell ref="AP17:AP18"/>
    <mergeCell ref="R17:T18"/>
    <mergeCell ref="U17:V18"/>
    <mergeCell ref="W17:X18"/>
    <mergeCell ref="Y17:Y18"/>
    <mergeCell ref="A15:A16"/>
    <mergeCell ref="B15:F15"/>
    <mergeCell ref="G15:I15"/>
    <mergeCell ref="J15:J16"/>
    <mergeCell ref="L15:Q15"/>
    <mergeCell ref="B16:F16"/>
    <mergeCell ref="G16:I16"/>
    <mergeCell ref="L16:Q16"/>
    <mergeCell ref="Z17:Z18"/>
    <mergeCell ref="AA17:AA18"/>
    <mergeCell ref="AD17:AD18"/>
    <mergeCell ref="A17:A18"/>
    <mergeCell ref="B17:F17"/>
    <mergeCell ref="G17:I17"/>
    <mergeCell ref="J17:J18"/>
    <mergeCell ref="L17:Q17"/>
    <mergeCell ref="B18:F18"/>
    <mergeCell ref="G18:I18"/>
    <mergeCell ref="AO15:AO16"/>
    <mergeCell ref="AP15:AP16"/>
    <mergeCell ref="R15:T16"/>
    <mergeCell ref="U15:V16"/>
    <mergeCell ref="W15:X16"/>
    <mergeCell ref="Y15:Y16"/>
    <mergeCell ref="Z15:Z16"/>
    <mergeCell ref="AA15:AA16"/>
    <mergeCell ref="AB15:AB16"/>
    <mergeCell ref="AE15:AE16"/>
    <mergeCell ref="AC15:AC16"/>
    <mergeCell ref="AD15:AD16"/>
    <mergeCell ref="AO13:AO14"/>
    <mergeCell ref="AP13:AP14"/>
    <mergeCell ref="Z11:AE12"/>
    <mergeCell ref="AF11:AF12"/>
    <mergeCell ref="AG11:AN12"/>
    <mergeCell ref="AP11:AP12"/>
    <mergeCell ref="A13:A14"/>
    <mergeCell ref="B13:F13"/>
    <mergeCell ref="G13:I13"/>
    <mergeCell ref="J13:J14"/>
    <mergeCell ref="L13:Q13"/>
    <mergeCell ref="R13:T14"/>
    <mergeCell ref="W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G14:I14"/>
    <mergeCell ref="A11:F12"/>
    <mergeCell ref="G11:I12"/>
    <mergeCell ref="J11:K12"/>
    <mergeCell ref="L11:Q12"/>
    <mergeCell ref="R11:T12"/>
    <mergeCell ref="L14:Q14"/>
    <mergeCell ref="B14:F14"/>
    <mergeCell ref="U13:V14"/>
    <mergeCell ref="U11:V12"/>
    <mergeCell ref="W11:X12"/>
    <mergeCell ref="Y11:Y12"/>
    <mergeCell ref="I7:R9"/>
    <mergeCell ref="Z4:AD5"/>
    <mergeCell ref="AE4:AE7"/>
    <mergeCell ref="AG4:AO9"/>
    <mergeCell ref="S6:U7"/>
    <mergeCell ref="V6:Y7"/>
    <mergeCell ref="Z6:AD9"/>
    <mergeCell ref="S8:U9"/>
    <mergeCell ref="V8:Y9"/>
    <mergeCell ref="AE8:AE9"/>
    <mergeCell ref="I4:R6"/>
    <mergeCell ref="S4:U5"/>
    <mergeCell ref="V4:Y5"/>
    <mergeCell ref="D1:G1"/>
    <mergeCell ref="D2:D3"/>
    <mergeCell ref="E2:G3"/>
    <mergeCell ref="A4:B6"/>
    <mergeCell ref="C4:G6"/>
    <mergeCell ref="H4:H6"/>
    <mergeCell ref="A7:B9"/>
    <mergeCell ref="C7:E9"/>
    <mergeCell ref="F7:F9"/>
    <mergeCell ref="G7:G9"/>
    <mergeCell ref="H7:H9"/>
  </mergeCells>
  <phoneticPr fontId="21"/>
  <conditionalFormatting sqref="L13 R13 B13:F24">
    <cfRule type="cellIs" dxfId="22" priority="1" operator="equal">
      <formula>0</formula>
    </cfRule>
  </conditionalFormatting>
  <conditionalFormatting sqref="L14:Q14">
    <cfRule type="cellIs" dxfId="21" priority="2" operator="equal">
      <formula>"（）"</formula>
    </cfRule>
  </conditionalFormatting>
  <dataValidations disablePrompts="1" count="1">
    <dataValidation imeMode="off" allowBlank="1" showInputMessage="1" showErrorMessage="1" sqref="AG13 AG15 AG17 AG19 AG21 AG23 AG25 AG27 AG29 AG31" xr:uid="{00000000-0002-0000-0B00-000000000000}"/>
  </dataValidations>
  <printOptions horizontalCentered="1"/>
  <pageMargins left="0.27" right="0.21" top="0.49" bottom="0.2" header="0.51" footer="0.2"/>
  <pageSetup paperSize="9" scale="8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FF00"/>
  </sheetPr>
  <dimension ref="A1:G29"/>
  <sheetViews>
    <sheetView showZeros="0" showRuler="0" view="pageBreakPreview" zoomScaleNormal="100" zoomScaleSheetLayoutView="100" workbookViewId="0">
      <selection activeCell="F11" sqref="F11:G11"/>
    </sheetView>
  </sheetViews>
  <sheetFormatPr defaultColWidth="12.875" defaultRowHeight="23.1" customHeight="1" x14ac:dyDescent="0.15"/>
  <cols>
    <col min="1" max="1" width="11.125" style="45" customWidth="1"/>
    <col min="2" max="2" width="4.875" style="45" customWidth="1"/>
    <col min="3" max="3" width="29.125" style="45" customWidth="1"/>
    <col min="4" max="4" width="2.875" style="45" customWidth="1"/>
    <col min="5" max="5" width="11" style="45" customWidth="1"/>
    <col min="6" max="6" width="10.875" style="45" customWidth="1"/>
    <col min="7" max="7" width="10" style="45" customWidth="1"/>
    <col min="8" max="16384" width="12.875" style="45"/>
  </cols>
  <sheetData>
    <row r="1" spans="1:7" ht="23.1" customHeight="1" x14ac:dyDescent="0.15">
      <c r="A1" s="49" t="s">
        <v>119</v>
      </c>
      <c r="G1" s="50" t="str">
        <f ca="1">"第"&amp; (YEAR(TODAY())-1955)&amp;"回鹿児島県吹奏楽コンクール用"</f>
        <v>第69回鹿児島県吹奏楽コンクール用</v>
      </c>
    </row>
    <row r="2" spans="1:7" ht="33" customHeight="1" x14ac:dyDescent="0.15">
      <c r="A2" s="716" t="s">
        <v>120</v>
      </c>
      <c r="B2" s="716"/>
      <c r="C2" s="716"/>
      <c r="D2" s="716"/>
      <c r="E2" s="716"/>
      <c r="F2" s="716"/>
      <c r="G2" s="716"/>
    </row>
    <row r="3" spans="1:7" ht="48.95" customHeight="1" x14ac:dyDescent="0.15">
      <c r="A3" s="717" t="s">
        <v>121</v>
      </c>
      <c r="B3" s="717"/>
      <c r="C3" s="717"/>
      <c r="D3" s="717"/>
      <c r="E3" s="717"/>
      <c r="F3" s="717"/>
      <c r="G3" s="717"/>
    </row>
    <row r="4" spans="1:7" ht="32.1" customHeight="1" x14ac:dyDescent="0.15">
      <c r="A4" s="708" t="s">
        <v>122</v>
      </c>
      <c r="B4" s="709"/>
      <c r="C4" s="126">
        <f>参加申込書!C5</f>
        <v>0</v>
      </c>
      <c r="D4" s="724" t="s">
        <v>125</v>
      </c>
      <c r="E4" s="724"/>
      <c r="F4" s="722"/>
      <c r="G4" s="723"/>
    </row>
    <row r="5" spans="1:7" ht="27.95" customHeight="1" x14ac:dyDescent="0.15">
      <c r="A5" s="720" t="s">
        <v>123</v>
      </c>
      <c r="B5" s="721"/>
      <c r="C5" s="133" t="s">
        <v>127</v>
      </c>
      <c r="D5" s="725">
        <f>参加申込書!G33</f>
        <v>0</v>
      </c>
      <c r="E5" s="725"/>
      <c r="F5" s="725"/>
      <c r="G5" s="726"/>
    </row>
    <row r="6" spans="1:7" ht="27.95" customHeight="1" x14ac:dyDescent="0.15">
      <c r="A6" s="718">
        <f>参加申込書!I2</f>
        <v>0</v>
      </c>
      <c r="B6" s="719"/>
      <c r="C6" s="134" t="s">
        <v>124</v>
      </c>
      <c r="D6" s="727">
        <f>参加申込書!G37</f>
        <v>0</v>
      </c>
      <c r="E6" s="727"/>
      <c r="F6" s="727"/>
      <c r="G6" s="728"/>
    </row>
    <row r="7" spans="1:7" ht="27.95" customHeight="1" x14ac:dyDescent="0.15">
      <c r="A7" s="706" t="str">
        <f>参加申込書!M2&amp;"番"</f>
        <v>番</v>
      </c>
      <c r="B7" s="707"/>
      <c r="C7" s="135" t="s">
        <v>126</v>
      </c>
      <c r="D7" s="710"/>
      <c r="E7" s="710"/>
      <c r="F7" s="710"/>
      <c r="G7" s="711"/>
    </row>
    <row r="8" spans="1:7" ht="6.95" customHeight="1" x14ac:dyDescent="0.15">
      <c r="A8" s="48"/>
    </row>
    <row r="9" spans="1:7" ht="33.950000000000003" customHeight="1" x14ac:dyDescent="0.15">
      <c r="A9" s="708" t="s">
        <v>128</v>
      </c>
      <c r="B9" s="709"/>
      <c r="C9" s="708" t="s">
        <v>129</v>
      </c>
      <c r="D9" s="709"/>
      <c r="E9" s="122" t="s">
        <v>130</v>
      </c>
      <c r="F9" s="712" t="s">
        <v>131</v>
      </c>
      <c r="G9" s="709"/>
    </row>
    <row r="10" spans="1:7" ht="35.1" customHeight="1" x14ac:dyDescent="0.15">
      <c r="A10" s="127">
        <v>42577</v>
      </c>
      <c r="B10" s="129" t="str">
        <f>TEXT(A10,"(aaa)")</f>
        <v>(火)</v>
      </c>
      <c r="C10" s="704"/>
      <c r="D10" s="704"/>
      <c r="E10" s="138"/>
      <c r="F10" s="705"/>
      <c r="G10" s="705"/>
    </row>
    <row r="11" spans="1:7" ht="35.1" customHeight="1" x14ac:dyDescent="0.15">
      <c r="A11" s="128">
        <f>A10+1</f>
        <v>42578</v>
      </c>
      <c r="B11" s="129" t="str">
        <f t="shared" ref="B11:B16" si="0">TEXT(A11,"(aaa)")</f>
        <v>(水)</v>
      </c>
      <c r="C11" s="704"/>
      <c r="D11" s="704"/>
      <c r="E11" s="138"/>
      <c r="F11" s="705"/>
      <c r="G11" s="705"/>
    </row>
    <row r="12" spans="1:7" ht="35.1" customHeight="1" x14ac:dyDescent="0.15">
      <c r="A12" s="128">
        <f t="shared" ref="A12:A17" si="1">A11+1</f>
        <v>42579</v>
      </c>
      <c r="B12" s="129" t="str">
        <f t="shared" si="0"/>
        <v>(木)</v>
      </c>
      <c r="C12" s="704"/>
      <c r="D12" s="704"/>
      <c r="E12" s="138"/>
      <c r="F12" s="705"/>
      <c r="G12" s="705"/>
    </row>
    <row r="13" spans="1:7" ht="35.1" customHeight="1" x14ac:dyDescent="0.15">
      <c r="A13" s="128">
        <f t="shared" si="1"/>
        <v>42580</v>
      </c>
      <c r="B13" s="129" t="str">
        <f t="shared" si="0"/>
        <v>(金)</v>
      </c>
      <c r="C13" s="704"/>
      <c r="D13" s="704"/>
      <c r="E13" s="138"/>
      <c r="F13" s="705"/>
      <c r="G13" s="705"/>
    </row>
    <row r="14" spans="1:7" ht="35.1" customHeight="1" x14ac:dyDescent="0.15">
      <c r="A14" s="128">
        <f t="shared" si="1"/>
        <v>42581</v>
      </c>
      <c r="B14" s="129" t="str">
        <f t="shared" si="0"/>
        <v>(土)</v>
      </c>
      <c r="C14" s="704"/>
      <c r="D14" s="704"/>
      <c r="E14" s="138"/>
      <c r="F14" s="705"/>
      <c r="G14" s="705"/>
    </row>
    <row r="15" spans="1:7" ht="35.1" customHeight="1" x14ac:dyDescent="0.15">
      <c r="A15" s="128">
        <f t="shared" si="1"/>
        <v>42582</v>
      </c>
      <c r="B15" s="129" t="str">
        <f t="shared" si="0"/>
        <v>(日)</v>
      </c>
      <c r="C15" s="704"/>
      <c r="D15" s="704"/>
      <c r="E15" s="138"/>
      <c r="F15" s="705"/>
      <c r="G15" s="705"/>
    </row>
    <row r="16" spans="1:7" ht="35.1" customHeight="1" x14ac:dyDescent="0.15">
      <c r="A16" s="128">
        <f t="shared" si="1"/>
        <v>42583</v>
      </c>
      <c r="B16" s="129" t="str">
        <f t="shared" si="0"/>
        <v>(月)</v>
      </c>
      <c r="C16" s="704"/>
      <c r="D16" s="704"/>
      <c r="E16" s="138"/>
      <c r="F16" s="705"/>
      <c r="G16" s="705"/>
    </row>
    <row r="17" spans="1:7" ht="35.1" customHeight="1" x14ac:dyDescent="0.15">
      <c r="A17" s="128">
        <f t="shared" si="1"/>
        <v>42584</v>
      </c>
      <c r="B17" s="129" t="str">
        <f>TEXT(A17,"(aaa)")</f>
        <v>(火)</v>
      </c>
      <c r="C17" s="704"/>
      <c r="D17" s="704"/>
      <c r="E17" s="138"/>
      <c r="F17" s="705"/>
      <c r="G17" s="705"/>
    </row>
    <row r="18" spans="1:7" ht="5.0999999999999996" customHeight="1" x14ac:dyDescent="0.15">
      <c r="A18" s="123"/>
      <c r="B18" s="124"/>
      <c r="C18" s="54"/>
      <c r="D18" s="54"/>
      <c r="F18" s="54"/>
      <c r="G18" s="54"/>
    </row>
    <row r="19" spans="1:7" ht="24.95" customHeight="1" x14ac:dyDescent="0.15">
      <c r="A19" s="714" t="s">
        <v>132</v>
      </c>
      <c r="B19" s="714"/>
      <c r="C19" s="714"/>
      <c r="D19" s="715" t="s">
        <v>133</v>
      </c>
      <c r="E19" s="715"/>
      <c r="F19" s="715"/>
      <c r="G19" s="715"/>
    </row>
    <row r="20" spans="1:7" ht="24.95" customHeight="1" x14ac:dyDescent="0.15">
      <c r="A20" s="701" t="s">
        <v>134</v>
      </c>
      <c r="B20" s="701"/>
      <c r="C20" s="137"/>
      <c r="D20" s="702" t="s">
        <v>138</v>
      </c>
      <c r="E20" s="702"/>
      <c r="F20" s="703"/>
      <c r="G20" s="703"/>
    </row>
    <row r="21" spans="1:7" ht="24.95" customHeight="1" x14ac:dyDescent="0.15">
      <c r="A21" s="701" t="s">
        <v>135</v>
      </c>
      <c r="B21" s="701"/>
      <c r="C21" s="137"/>
      <c r="D21" s="702" t="s">
        <v>139</v>
      </c>
      <c r="E21" s="702"/>
      <c r="F21" s="703"/>
      <c r="G21" s="703"/>
    </row>
    <row r="22" spans="1:7" ht="24.95" customHeight="1" x14ac:dyDescent="0.15">
      <c r="A22" s="701" t="s">
        <v>136</v>
      </c>
      <c r="B22" s="701"/>
      <c r="C22" s="137"/>
      <c r="D22" s="702" t="s">
        <v>140</v>
      </c>
      <c r="E22" s="702"/>
      <c r="F22" s="703"/>
      <c r="G22" s="703"/>
    </row>
    <row r="23" spans="1:7" ht="24.95" customHeight="1" x14ac:dyDescent="0.15">
      <c r="A23" s="701" t="s">
        <v>137</v>
      </c>
      <c r="B23" s="701"/>
      <c r="C23" s="130">
        <f>SUM(C20:C22)</f>
        <v>0</v>
      </c>
      <c r="D23" s="702" t="s">
        <v>137</v>
      </c>
      <c r="E23" s="702"/>
      <c r="F23" s="713">
        <f>SUM(F20:F22)</f>
        <v>0</v>
      </c>
      <c r="G23" s="713"/>
    </row>
    <row r="24" spans="1:7" ht="50.1" customHeight="1" x14ac:dyDescent="0.2">
      <c r="A24" s="125"/>
      <c r="B24" s="125"/>
      <c r="C24" s="125"/>
      <c r="D24" s="54"/>
      <c r="E24" s="54"/>
      <c r="F24" s="54"/>
      <c r="G24" s="132" t="e">
        <f>"※この書類の提出期限は"&amp;TEXT(吹連記入ページ!#REF!,"m月d日(aaa)")&amp;"です（必着厳守）"</f>
        <v>#REF!</v>
      </c>
    </row>
    <row r="25" spans="1:7" ht="23.1" customHeight="1" x14ac:dyDescent="0.15">
      <c r="A25" s="46"/>
    </row>
    <row r="26" spans="1:7" ht="23.1" customHeight="1" x14ac:dyDescent="0.15">
      <c r="A26" s="46"/>
    </row>
    <row r="27" spans="1:7" ht="23.1" customHeight="1" x14ac:dyDescent="0.15">
      <c r="A27" s="46"/>
      <c r="G27" s="47"/>
    </row>
    <row r="28" spans="1:7" ht="23.1" customHeight="1" x14ac:dyDescent="0.15">
      <c r="A28" s="46"/>
    </row>
    <row r="29" spans="1:7" ht="23.1" customHeight="1" x14ac:dyDescent="0.15">
      <c r="A29" s="46"/>
    </row>
  </sheetData>
  <sheetProtection sheet="1" objects="1" scenarios="1" selectLockedCells="1"/>
  <mergeCells count="44">
    <mergeCell ref="A2:G2"/>
    <mergeCell ref="A3:G3"/>
    <mergeCell ref="A4:B4"/>
    <mergeCell ref="A6:B6"/>
    <mergeCell ref="A5:B5"/>
    <mergeCell ref="F4:G4"/>
    <mergeCell ref="D4:E4"/>
    <mergeCell ref="D5:G5"/>
    <mergeCell ref="D6:G6"/>
    <mergeCell ref="A23:B23"/>
    <mergeCell ref="D23:E23"/>
    <mergeCell ref="F23:G23"/>
    <mergeCell ref="C12:D12"/>
    <mergeCell ref="F12:G12"/>
    <mergeCell ref="C16:D16"/>
    <mergeCell ref="F15:G15"/>
    <mergeCell ref="A19:C19"/>
    <mergeCell ref="D19:G19"/>
    <mergeCell ref="A21:B21"/>
    <mergeCell ref="D20:E20"/>
    <mergeCell ref="A20:B20"/>
    <mergeCell ref="F20:G20"/>
    <mergeCell ref="D21:E21"/>
    <mergeCell ref="F21:G21"/>
    <mergeCell ref="F16:G16"/>
    <mergeCell ref="C13:D13"/>
    <mergeCell ref="C15:D15"/>
    <mergeCell ref="A7:B7"/>
    <mergeCell ref="C10:D10"/>
    <mergeCell ref="F10:G10"/>
    <mergeCell ref="A9:B9"/>
    <mergeCell ref="D7:G7"/>
    <mergeCell ref="C9:D9"/>
    <mergeCell ref="F9:G9"/>
    <mergeCell ref="F13:G13"/>
    <mergeCell ref="C14:D14"/>
    <mergeCell ref="F14:G14"/>
    <mergeCell ref="C11:D11"/>
    <mergeCell ref="F11:G11"/>
    <mergeCell ref="A22:B22"/>
    <mergeCell ref="D22:E22"/>
    <mergeCell ref="F22:G22"/>
    <mergeCell ref="C17:D17"/>
    <mergeCell ref="F17:G17"/>
  </mergeCells>
  <phoneticPr fontId="21"/>
  <conditionalFormatting sqref="C4 D5:D6 C23 F23">
    <cfRule type="cellIs" dxfId="20" priority="1" operator="equal">
      <formula>0</formula>
    </cfRule>
  </conditionalFormatting>
  <conditionalFormatting sqref="C20:C22 F20:G22">
    <cfRule type="containsBlanks" dxfId="19" priority="5">
      <formula>LEN(TRIM(C20))=0</formula>
    </cfRule>
  </conditionalFormatting>
  <conditionalFormatting sqref="C10:G17">
    <cfRule type="containsBlanks" dxfId="18" priority="2">
      <formula>LEN(TRIM(C10))=0</formula>
    </cfRule>
  </conditionalFormatting>
  <conditionalFormatting sqref="F4:G4 D7:G7">
    <cfRule type="containsBlanks" dxfId="17" priority="3">
      <formula>LEN(TRIM(D4))=0</formula>
    </cfRule>
  </conditionalFormatting>
  <printOptions horizontalCentered="1"/>
  <pageMargins left="1.0900000000000001" right="0.5" top="0.55314960629921262" bottom="0.55314960629921262" header="0.30000000000000004" footer="0.30000000000000004"/>
  <pageSetup paperSize="9" orientation="portrait" horizontalDpi="4294967292" verticalDpi="429496729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FF00"/>
  </sheetPr>
  <dimension ref="B1:O23"/>
  <sheetViews>
    <sheetView showZeros="0" showRuler="0" view="pageBreakPreview" topLeftCell="A8" zoomScaleNormal="100" zoomScaleSheetLayoutView="100" workbookViewId="0">
      <selection activeCell="A11" sqref="A11:I11"/>
    </sheetView>
  </sheetViews>
  <sheetFormatPr defaultColWidth="12.875" defaultRowHeight="14.25" x14ac:dyDescent="0.15"/>
  <cols>
    <col min="1" max="1" width="5.625" style="12" customWidth="1"/>
    <col min="2" max="2" width="11.875" style="12" customWidth="1"/>
    <col min="3" max="3" width="20.375" style="12" customWidth="1"/>
    <col min="4" max="4" width="5.5" style="12" customWidth="1"/>
    <col min="5" max="5" width="11.625" style="12" customWidth="1"/>
    <col min="6" max="6" width="4.875" style="12" customWidth="1"/>
    <col min="7" max="7" width="12.125" style="12" customWidth="1"/>
    <col min="8" max="8" width="4.125" style="12" customWidth="1"/>
    <col min="9" max="9" width="12.875" style="12"/>
    <col min="10" max="10" width="11.875" style="12" customWidth="1"/>
    <col min="11" max="11" width="1.625" style="12" customWidth="1"/>
    <col min="12" max="12" width="12.875" style="12"/>
    <col min="13" max="13" width="2.625" style="12" customWidth="1"/>
    <col min="14" max="14" width="7.875" style="12" customWidth="1"/>
    <col min="15" max="15" width="3.875" style="12" customWidth="1"/>
    <col min="16" max="16384" width="12.875" style="12"/>
  </cols>
  <sheetData>
    <row r="1" spans="2:15" ht="48" customHeight="1" x14ac:dyDescent="0.15">
      <c r="B1" s="141" t="s">
        <v>48</v>
      </c>
      <c r="D1" s="733" t="s">
        <v>49</v>
      </c>
      <c r="E1" s="733"/>
      <c r="F1" s="733"/>
      <c r="G1" s="733"/>
      <c r="H1" s="733"/>
      <c r="I1" s="733"/>
      <c r="O1" s="40" t="str">
        <f ca="1">"第"&amp; (YEAR(TODAY())-1955)&amp;"回鹿児島県吹奏楽コンクール用"</f>
        <v>第69回鹿児島県吹奏楽コンクール用</v>
      </c>
    </row>
    <row r="2" spans="2:15" ht="48" customHeight="1" x14ac:dyDescent="0.15">
      <c r="B2" s="31" t="s">
        <v>50</v>
      </c>
      <c r="C2" s="31">
        <f>参加申込書!I2</f>
        <v>0</v>
      </c>
      <c r="E2" s="32" t="s">
        <v>51</v>
      </c>
      <c r="F2" s="32" t="s">
        <v>69</v>
      </c>
      <c r="G2" s="33">
        <f>参加申込書!M2</f>
        <v>0</v>
      </c>
      <c r="I2" s="31" t="s">
        <v>52</v>
      </c>
      <c r="J2" s="746">
        <f>参加申込書!C5</f>
        <v>0</v>
      </c>
      <c r="K2" s="747"/>
      <c r="L2" s="747"/>
      <c r="M2" s="747"/>
      <c r="N2" s="747"/>
      <c r="O2" s="748"/>
    </row>
    <row r="3" spans="2:15" ht="24.95" customHeight="1" x14ac:dyDescent="0.15"/>
    <row r="4" spans="2:15" ht="21.95" customHeight="1" x14ac:dyDescent="0.15">
      <c r="B4" s="21"/>
      <c r="C4" s="26"/>
      <c r="D4" s="26"/>
      <c r="E4" s="26"/>
      <c r="F4" s="26"/>
      <c r="G4" s="26"/>
      <c r="H4" s="26"/>
      <c r="I4" s="26"/>
      <c r="J4" s="22"/>
      <c r="L4" s="15" t="s">
        <v>53</v>
      </c>
      <c r="M4" s="729"/>
      <c r="N4" s="730"/>
      <c r="O4" s="25" t="s">
        <v>60</v>
      </c>
    </row>
    <row r="5" spans="2:15" ht="21.95" customHeight="1" x14ac:dyDescent="0.15">
      <c r="B5" s="16"/>
      <c r="C5" s="21"/>
      <c r="D5" s="26"/>
      <c r="E5" s="26"/>
      <c r="F5" s="26"/>
      <c r="G5" s="26"/>
      <c r="H5" s="26"/>
      <c r="I5" s="22"/>
      <c r="J5" s="29"/>
      <c r="L5" s="17" t="s">
        <v>54</v>
      </c>
      <c r="M5" s="729"/>
      <c r="N5" s="730"/>
      <c r="O5" s="25" t="s">
        <v>60</v>
      </c>
    </row>
    <row r="6" spans="2:15" ht="21.95" customHeight="1" x14ac:dyDescent="0.15">
      <c r="B6" s="16"/>
      <c r="C6" s="16"/>
      <c r="I6" s="29"/>
      <c r="J6" s="29"/>
      <c r="L6" s="14" t="s">
        <v>55</v>
      </c>
      <c r="M6" s="729"/>
      <c r="N6" s="730"/>
      <c r="O6" s="25" t="s">
        <v>61</v>
      </c>
    </row>
    <row r="7" spans="2:15" x14ac:dyDescent="0.15">
      <c r="B7" s="16"/>
      <c r="C7" s="23"/>
      <c r="D7" s="13"/>
      <c r="E7" s="13"/>
      <c r="F7" s="13"/>
      <c r="G7" s="13"/>
      <c r="H7" s="13"/>
      <c r="I7" s="24"/>
      <c r="J7" s="29"/>
    </row>
    <row r="8" spans="2:15" ht="27.95" customHeight="1" x14ac:dyDescent="0.15">
      <c r="B8" s="16"/>
      <c r="C8" s="21"/>
      <c r="D8" s="26"/>
      <c r="E8" s="26"/>
      <c r="F8" s="26"/>
      <c r="G8" s="26"/>
      <c r="H8" s="26"/>
      <c r="I8" s="22"/>
      <c r="J8" s="29"/>
      <c r="L8" s="18" t="s">
        <v>169</v>
      </c>
      <c r="M8" s="729"/>
      <c r="N8" s="730"/>
      <c r="O8" s="749"/>
    </row>
    <row r="9" spans="2:15" ht="14.1" customHeight="1" x14ac:dyDescent="0.15">
      <c r="B9" s="16"/>
      <c r="C9" s="16"/>
      <c r="I9" s="29"/>
      <c r="J9" s="29"/>
      <c r="L9" s="732" t="s">
        <v>56</v>
      </c>
      <c r="M9" s="732"/>
      <c r="N9" s="732"/>
      <c r="O9" s="732"/>
    </row>
    <row r="10" spans="2:15" ht="20.100000000000001" customHeight="1" x14ac:dyDescent="0.15">
      <c r="B10" s="16"/>
      <c r="C10" s="23"/>
      <c r="D10" s="13"/>
      <c r="E10" s="13"/>
      <c r="F10" s="13"/>
      <c r="G10" s="13"/>
      <c r="H10" s="13"/>
      <c r="I10" s="24"/>
      <c r="J10" s="29"/>
      <c r="L10" s="731" t="s">
        <v>57</v>
      </c>
      <c r="M10" s="731"/>
      <c r="N10" s="729"/>
      <c r="O10" s="749"/>
    </row>
    <row r="11" spans="2:15" ht="12" customHeight="1" x14ac:dyDescent="0.15">
      <c r="B11" s="16"/>
      <c r="J11" s="29"/>
    </row>
    <row r="12" spans="2:15" x14ac:dyDescent="0.15">
      <c r="B12" s="16"/>
      <c r="J12" s="29"/>
      <c r="L12" s="19" t="s">
        <v>58</v>
      </c>
      <c r="M12" s="750"/>
      <c r="N12" s="751"/>
      <c r="O12" s="752"/>
    </row>
    <row r="13" spans="2:15" ht="22.5" x14ac:dyDescent="0.15">
      <c r="B13" s="16"/>
      <c r="J13" s="29"/>
      <c r="L13" s="20" t="s">
        <v>70</v>
      </c>
      <c r="M13" s="753"/>
      <c r="N13" s="754"/>
      <c r="O13" s="755"/>
    </row>
    <row r="14" spans="2:15" ht="12" customHeight="1" x14ac:dyDescent="0.15">
      <c r="B14" s="16"/>
      <c r="J14" s="29"/>
    </row>
    <row r="15" spans="2:15" ht="24.95" customHeight="1" x14ac:dyDescent="0.15">
      <c r="B15" s="16"/>
      <c r="J15" s="29"/>
      <c r="L15" s="756" t="s">
        <v>59</v>
      </c>
      <c r="M15" s="757"/>
      <c r="N15" s="757"/>
      <c r="O15" s="758"/>
    </row>
    <row r="16" spans="2:15" ht="24.95" customHeight="1" x14ac:dyDescent="0.15">
      <c r="B16" s="16"/>
      <c r="J16" s="29"/>
      <c r="L16" s="34" t="s">
        <v>53</v>
      </c>
      <c r="M16" s="35"/>
      <c r="N16" s="27" t="s">
        <v>65</v>
      </c>
      <c r="O16" s="22"/>
    </row>
    <row r="17" spans="2:15" ht="24.95" customHeight="1" x14ac:dyDescent="0.15">
      <c r="B17" s="16"/>
      <c r="J17" s="29"/>
      <c r="L17" s="36" t="s">
        <v>62</v>
      </c>
      <c r="M17" s="37"/>
      <c r="N17" s="28" t="s">
        <v>63</v>
      </c>
      <c r="O17" s="29"/>
    </row>
    <row r="18" spans="2:15" ht="24.95" customHeight="1" x14ac:dyDescent="0.15">
      <c r="B18" s="16"/>
      <c r="J18" s="29"/>
      <c r="L18" s="36" t="s">
        <v>66</v>
      </c>
      <c r="M18" s="37"/>
      <c r="N18" s="28" t="s">
        <v>67</v>
      </c>
      <c r="O18" s="29"/>
    </row>
    <row r="19" spans="2:15" ht="24.95" customHeight="1" x14ac:dyDescent="0.15">
      <c r="B19" s="23"/>
      <c r="C19" s="13"/>
      <c r="D19" s="13"/>
      <c r="E19" s="13"/>
      <c r="F19" s="13"/>
      <c r="G19" s="13"/>
      <c r="H19" s="13"/>
      <c r="I19" s="13"/>
      <c r="J19" s="24"/>
      <c r="L19" s="36" t="s">
        <v>68</v>
      </c>
      <c r="M19" s="37"/>
      <c r="N19" s="144" t="s">
        <v>170</v>
      </c>
      <c r="O19" s="29"/>
    </row>
    <row r="20" spans="2:15" ht="23.1" customHeight="1" thickBot="1" x14ac:dyDescent="0.2">
      <c r="J20" s="30" t="s">
        <v>64</v>
      </c>
      <c r="L20" s="734" t="s">
        <v>167</v>
      </c>
      <c r="M20" s="735"/>
      <c r="N20" s="735"/>
      <c r="O20" s="736"/>
    </row>
    <row r="21" spans="2:15" ht="15" thickTop="1" x14ac:dyDescent="0.15">
      <c r="B21" s="740" t="e">
        <f>"この配置図は、各団体で１０部ずつコピーして、"&amp;TEXT(吹連記入ページ!#REF!,"m月d日(aaa)") &amp;"までに事務局に郵送してください。"</f>
        <v>#REF!</v>
      </c>
      <c r="C21" s="741"/>
      <c r="D21" s="741"/>
      <c r="E21" s="741"/>
      <c r="F21" s="741"/>
      <c r="G21" s="741"/>
      <c r="H21" s="741"/>
      <c r="I21" s="741"/>
      <c r="J21" s="742"/>
      <c r="L21" s="737"/>
      <c r="M21" s="738"/>
      <c r="N21" s="738"/>
      <c r="O21" s="739"/>
    </row>
    <row r="22" spans="2:15" ht="15" thickBot="1" x14ac:dyDescent="0.2">
      <c r="B22" s="743"/>
      <c r="C22" s="744"/>
      <c r="D22" s="744"/>
      <c r="E22" s="744"/>
      <c r="F22" s="744"/>
      <c r="G22" s="744"/>
      <c r="H22" s="744"/>
      <c r="I22" s="744"/>
      <c r="J22" s="745"/>
    </row>
    <row r="23" spans="2:15" ht="15" thickTop="1" x14ac:dyDescent="0.15"/>
  </sheetData>
  <sheetProtection sheet="1" objects="1" scenarios="1" selectLockedCells="1"/>
  <mergeCells count="13">
    <mergeCell ref="M6:N6"/>
    <mergeCell ref="L10:M10"/>
    <mergeCell ref="L9:O9"/>
    <mergeCell ref="D1:I1"/>
    <mergeCell ref="L20:O21"/>
    <mergeCell ref="B21:J22"/>
    <mergeCell ref="J2:O2"/>
    <mergeCell ref="M8:O8"/>
    <mergeCell ref="N10:O10"/>
    <mergeCell ref="M12:O13"/>
    <mergeCell ref="L15:O15"/>
    <mergeCell ref="M4:N4"/>
    <mergeCell ref="M5:N5"/>
  </mergeCells>
  <phoneticPr fontId="18"/>
  <conditionalFormatting sqref="C2 G2 J2:O2">
    <cfRule type="cellIs" dxfId="16" priority="2" operator="equal">
      <formula>0</formula>
    </cfRule>
  </conditionalFormatting>
  <conditionalFormatting sqref="M4:N6 M8:O8 N10:O10 M12:O13">
    <cfRule type="containsBlanks" dxfId="15" priority="1">
      <formula>LEN(TRIM(M4))=0</formula>
    </cfRule>
  </conditionalFormatting>
  <dataValidations count="1">
    <dataValidation type="list" allowBlank="1" showInputMessage="1" showErrorMessage="1" sqref="M8:O8 N10:O10 M12:O13" xr:uid="{00000000-0002-0000-0D00-000000000000}">
      <formula1>"要,不要"</formula1>
    </dataValidation>
  </dataValidations>
  <printOptions horizontalCentered="1"/>
  <pageMargins left="0.98685039370078753" right="0.2" top="0.39000000000000007" bottom="0.39000000000000007" header="0" footer="0"/>
  <pageSetup paperSize="9" orientation="landscape" horizontalDpi="4294967292" verticalDpi="429496729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FF00"/>
  </sheetPr>
  <dimension ref="B2:V341"/>
  <sheetViews>
    <sheetView showGridLines="0" showRowColHeaders="0" showZeros="0" showRuler="0" view="pageBreakPreview" zoomScaleNormal="100" zoomScaleSheetLayoutView="100" workbookViewId="0">
      <selection activeCell="D20" sqref="D20:U25"/>
    </sheetView>
  </sheetViews>
  <sheetFormatPr defaultColWidth="8.625" defaultRowHeight="13.5" x14ac:dyDescent="0.15"/>
  <cols>
    <col min="1" max="1" width="2.625" customWidth="1"/>
    <col min="2" max="17" width="4.125" customWidth="1"/>
    <col min="18" max="21" width="4.75" customWidth="1"/>
    <col min="22" max="23" width="4.125" customWidth="1"/>
  </cols>
  <sheetData>
    <row r="2" spans="2:22" s="45" customFormat="1" ht="39" customHeight="1" thickBot="1" x14ac:dyDescent="0.3">
      <c r="B2" s="210" t="s">
        <v>216</v>
      </c>
      <c r="C2" s="157"/>
      <c r="D2" s="157"/>
      <c r="E2" s="221"/>
      <c r="F2" s="474" t="str">
        <f ca="1">"第"&amp; (YEAR(TODAY())-1987)&amp;"回　鹿児島県マーチングコンテスト・小学生バンドフェスティバル(マーチング部門)"</f>
        <v>第37回　鹿児島県マーチングコンテスト・小学生バンドフェスティバル(マーチング部門)</v>
      </c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157"/>
    </row>
    <row r="3" spans="2:22" s="45" customFormat="1" ht="42.6" customHeight="1" thickTop="1" thickBot="1" x14ac:dyDescent="0.2">
      <c r="B3" s="810"/>
      <c r="C3" s="849"/>
      <c r="D3" s="849"/>
      <c r="E3" s="849"/>
      <c r="F3" s="850"/>
      <c r="G3" s="851" t="s">
        <v>321</v>
      </c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3"/>
      <c r="S3" s="854"/>
      <c r="T3" s="849"/>
      <c r="U3" s="849"/>
      <c r="V3" s="233"/>
    </row>
    <row r="4" spans="2:22" ht="16.5" customHeight="1" thickTop="1" x14ac:dyDescent="0.15"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157"/>
    </row>
    <row r="5" spans="2:22" ht="22.7" customHeight="1" x14ac:dyDescent="0.15">
      <c r="B5" s="810"/>
      <c r="C5" s="810"/>
      <c r="D5" s="810"/>
      <c r="E5" s="855" t="s">
        <v>338</v>
      </c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10"/>
      <c r="V5" s="157"/>
    </row>
    <row r="6" spans="2:22" ht="21.95" customHeight="1" x14ac:dyDescent="0.25">
      <c r="B6" s="810"/>
      <c r="C6" s="856" t="s">
        <v>224</v>
      </c>
      <c r="D6" s="810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10"/>
      <c r="V6" s="157"/>
    </row>
    <row r="7" spans="2:22" ht="21.95" customHeight="1" x14ac:dyDescent="0.15">
      <c r="B7" s="810"/>
      <c r="C7" s="858" t="s">
        <v>225</v>
      </c>
      <c r="D7" s="810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10"/>
      <c r="V7" s="157"/>
    </row>
    <row r="8" spans="2:22" ht="30.95" customHeight="1" x14ac:dyDescent="0.15">
      <c r="B8" s="810"/>
      <c r="C8" s="859" t="s">
        <v>217</v>
      </c>
      <c r="D8" s="859"/>
      <c r="E8" s="859"/>
      <c r="F8" s="859"/>
      <c r="G8" s="860"/>
      <c r="H8" s="861"/>
      <c r="I8" s="862">
        <v>0</v>
      </c>
      <c r="J8" s="863" t="s">
        <v>221</v>
      </c>
      <c r="K8" s="862">
        <v>0</v>
      </c>
      <c r="L8" s="863" t="s">
        <v>220</v>
      </c>
      <c r="M8" s="862">
        <v>0</v>
      </c>
      <c r="N8" s="864" t="s">
        <v>222</v>
      </c>
      <c r="O8" s="857"/>
      <c r="P8" s="865" t="s">
        <v>223</v>
      </c>
      <c r="Q8" s="865"/>
      <c r="R8" s="865"/>
      <c r="S8" s="865"/>
      <c r="T8" s="865"/>
      <c r="U8" s="865"/>
      <c r="V8" s="157"/>
    </row>
    <row r="9" spans="2:22" ht="30.95" customHeight="1" x14ac:dyDescent="0.15">
      <c r="B9" s="810"/>
      <c r="C9" s="859" t="s">
        <v>218</v>
      </c>
      <c r="D9" s="859"/>
      <c r="E9" s="859"/>
      <c r="F9" s="859"/>
      <c r="G9" s="859">
        <f>'入力シート(入力)'!E2</f>
        <v>0</v>
      </c>
      <c r="H9" s="859"/>
      <c r="I9" s="859"/>
      <c r="J9" s="859"/>
      <c r="K9" s="859"/>
      <c r="L9" s="859"/>
      <c r="M9" s="859"/>
      <c r="N9" s="859"/>
      <c r="O9" s="857"/>
      <c r="P9" s="865"/>
      <c r="Q9" s="865"/>
      <c r="R9" s="865"/>
      <c r="S9" s="865"/>
      <c r="T9" s="865"/>
      <c r="U9" s="865"/>
      <c r="V9" s="157"/>
    </row>
    <row r="10" spans="2:22" ht="30.95" customHeight="1" x14ac:dyDescent="0.15">
      <c r="B10" s="810"/>
      <c r="C10" s="859" t="s">
        <v>219</v>
      </c>
      <c r="D10" s="859"/>
      <c r="E10" s="859"/>
      <c r="F10" s="859"/>
      <c r="G10" s="859">
        <f>'入力シート(入力)'!E26</f>
        <v>0</v>
      </c>
      <c r="H10" s="859"/>
      <c r="I10" s="859"/>
      <c r="J10" s="859"/>
      <c r="K10" s="859"/>
      <c r="L10" s="859"/>
      <c r="M10" s="859"/>
      <c r="N10" s="859"/>
      <c r="O10" s="857"/>
      <c r="P10" s="865"/>
      <c r="Q10" s="865"/>
      <c r="R10" s="865"/>
      <c r="S10" s="865"/>
      <c r="T10" s="865"/>
      <c r="U10" s="865"/>
      <c r="V10" s="157"/>
    </row>
    <row r="11" spans="2:22" ht="22.7" customHeight="1" x14ac:dyDescent="0.15">
      <c r="B11" s="810"/>
      <c r="C11" s="810"/>
      <c r="D11" s="810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8"/>
      <c r="Q11" s="858"/>
      <c r="R11" s="858"/>
      <c r="S11" s="858"/>
      <c r="T11" s="858"/>
      <c r="U11" s="858"/>
      <c r="V11" s="157"/>
    </row>
    <row r="12" spans="2:22" ht="22.7" customHeight="1" x14ac:dyDescent="0.15">
      <c r="B12" s="810"/>
      <c r="C12" s="810" t="s">
        <v>339</v>
      </c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157"/>
    </row>
    <row r="13" spans="2:22" ht="12.6" customHeight="1" x14ac:dyDescent="0.15">
      <c r="B13" s="810"/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0"/>
      <c r="O13" s="810"/>
      <c r="P13" s="810"/>
      <c r="Q13" s="810"/>
      <c r="R13" s="810"/>
      <c r="S13" s="810"/>
      <c r="T13" s="810"/>
      <c r="U13" s="810"/>
      <c r="V13" s="157"/>
    </row>
    <row r="14" spans="2:22" ht="22.7" customHeight="1" x14ac:dyDescent="0.15">
      <c r="B14" s="810"/>
      <c r="C14" s="866" t="s">
        <v>226</v>
      </c>
      <c r="D14" s="867"/>
      <c r="E14" s="867"/>
      <c r="F14" s="867"/>
      <c r="G14" s="867"/>
      <c r="H14" s="867"/>
      <c r="I14" s="867" t="s">
        <v>227</v>
      </c>
      <c r="J14" s="862">
        <v>0</v>
      </c>
      <c r="K14" s="868" t="s">
        <v>228</v>
      </c>
      <c r="L14" s="867" t="s">
        <v>229</v>
      </c>
      <c r="M14" s="867"/>
      <c r="N14" s="867" t="s">
        <v>230</v>
      </c>
      <c r="O14" s="862">
        <v>0</v>
      </c>
      <c r="P14" s="868" t="s">
        <v>231</v>
      </c>
      <c r="Q14" s="867" t="s">
        <v>232</v>
      </c>
      <c r="R14" s="869"/>
      <c r="S14" s="810"/>
      <c r="T14" s="810"/>
      <c r="U14" s="810"/>
      <c r="V14" s="157"/>
    </row>
    <row r="15" spans="2:22" ht="22.7" customHeight="1" x14ac:dyDescent="0.15">
      <c r="B15" s="810"/>
      <c r="C15" s="870"/>
      <c r="D15" s="810"/>
      <c r="E15" s="810"/>
      <c r="F15" s="810"/>
      <c r="G15" s="810"/>
      <c r="H15" s="810"/>
      <c r="I15" s="810" t="s">
        <v>227</v>
      </c>
      <c r="J15" s="871">
        <v>0</v>
      </c>
      <c r="K15" s="872" t="s">
        <v>228</v>
      </c>
      <c r="L15" s="810" t="s">
        <v>233</v>
      </c>
      <c r="M15" s="810"/>
      <c r="N15" s="810" t="s">
        <v>230</v>
      </c>
      <c r="O15" s="871">
        <v>0</v>
      </c>
      <c r="P15" s="872" t="s">
        <v>231</v>
      </c>
      <c r="Q15" s="810" t="s">
        <v>234</v>
      </c>
      <c r="R15" s="838"/>
      <c r="S15" s="810"/>
      <c r="T15" s="810"/>
      <c r="U15" s="810"/>
      <c r="V15" s="157"/>
    </row>
    <row r="16" spans="2:22" ht="22.7" customHeight="1" x14ac:dyDescent="0.15">
      <c r="B16" s="810"/>
      <c r="C16" s="873"/>
      <c r="D16" s="874"/>
      <c r="E16" s="874"/>
      <c r="F16" s="874"/>
      <c r="G16" s="874"/>
      <c r="H16" s="874"/>
      <c r="I16" s="874" t="s">
        <v>227</v>
      </c>
      <c r="J16" s="875">
        <v>0</v>
      </c>
      <c r="K16" s="876" t="s">
        <v>228</v>
      </c>
      <c r="L16" s="874" t="s">
        <v>235</v>
      </c>
      <c r="M16" s="874"/>
      <c r="N16" s="874" t="s">
        <v>230</v>
      </c>
      <c r="O16" s="875">
        <v>0</v>
      </c>
      <c r="P16" s="876" t="s">
        <v>231</v>
      </c>
      <c r="Q16" s="874" t="s">
        <v>236</v>
      </c>
      <c r="R16" s="877"/>
      <c r="S16" s="810"/>
      <c r="T16" s="810"/>
      <c r="U16" s="810"/>
      <c r="V16" s="157"/>
    </row>
    <row r="17" spans="2:22" ht="22.7" customHeight="1" x14ac:dyDescent="0.15">
      <c r="B17" s="810"/>
      <c r="C17" s="878"/>
      <c r="D17" s="810"/>
      <c r="E17" s="810"/>
      <c r="F17" s="810"/>
      <c r="G17" s="810"/>
      <c r="H17" s="810"/>
      <c r="I17" s="810"/>
      <c r="J17" s="810"/>
      <c r="K17" s="872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157"/>
    </row>
    <row r="18" spans="2:22" ht="12.95" customHeight="1" x14ac:dyDescent="0.15">
      <c r="B18" s="810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157"/>
    </row>
    <row r="19" spans="2:22" ht="22.7" customHeight="1" x14ac:dyDescent="0.15">
      <c r="B19" s="810"/>
      <c r="C19" s="879" t="s">
        <v>237</v>
      </c>
      <c r="D19" s="880" t="s">
        <v>302</v>
      </c>
      <c r="E19" s="867"/>
      <c r="F19" s="867"/>
      <c r="G19" s="867"/>
      <c r="H19" s="867"/>
      <c r="I19" s="867"/>
      <c r="J19" s="867"/>
      <c r="K19" s="867"/>
      <c r="L19" s="867"/>
      <c r="M19" s="867"/>
      <c r="N19" s="867"/>
      <c r="O19" s="867"/>
      <c r="P19" s="867"/>
      <c r="Q19" s="867"/>
      <c r="R19" s="867"/>
      <c r="S19" s="867"/>
      <c r="T19" s="867"/>
      <c r="U19" s="869"/>
      <c r="V19" s="157"/>
    </row>
    <row r="20" spans="2:22" ht="22.7" customHeight="1" x14ac:dyDescent="0.15">
      <c r="B20" s="810"/>
      <c r="C20" s="881"/>
      <c r="D20" s="882">
        <v>0</v>
      </c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4"/>
      <c r="V20" s="157"/>
    </row>
    <row r="21" spans="2:22" ht="22.7" customHeight="1" x14ac:dyDescent="0.15">
      <c r="B21" s="810"/>
      <c r="C21" s="881"/>
      <c r="D21" s="882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3"/>
      <c r="R21" s="883"/>
      <c r="S21" s="883"/>
      <c r="T21" s="883"/>
      <c r="U21" s="884"/>
      <c r="V21" s="157"/>
    </row>
    <row r="22" spans="2:22" ht="22.7" customHeight="1" x14ac:dyDescent="0.15">
      <c r="B22" s="810"/>
      <c r="C22" s="881"/>
      <c r="D22" s="882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4"/>
      <c r="V22" s="157"/>
    </row>
    <row r="23" spans="2:22" ht="22.7" customHeight="1" x14ac:dyDescent="0.15">
      <c r="B23" s="810"/>
      <c r="C23" s="881"/>
      <c r="D23" s="882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4"/>
      <c r="V23" s="157"/>
    </row>
    <row r="24" spans="2:22" ht="22.7" customHeight="1" x14ac:dyDescent="0.15">
      <c r="B24" s="810"/>
      <c r="C24" s="881"/>
      <c r="D24" s="882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4"/>
      <c r="V24" s="157"/>
    </row>
    <row r="25" spans="2:22" ht="22.7" customHeight="1" x14ac:dyDescent="0.15">
      <c r="B25" s="810"/>
      <c r="C25" s="885"/>
      <c r="D25" s="886"/>
      <c r="E25" s="887"/>
      <c r="F25" s="887"/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7"/>
      <c r="R25" s="887"/>
      <c r="S25" s="887"/>
      <c r="T25" s="887"/>
      <c r="U25" s="888"/>
      <c r="V25" s="157"/>
    </row>
    <row r="26" spans="2:22" ht="22.7" customHeight="1" x14ac:dyDescent="0.15">
      <c r="B26" s="810"/>
      <c r="C26" s="810"/>
      <c r="D26" s="810"/>
      <c r="E26" s="810"/>
      <c r="F26" s="810"/>
      <c r="G26" s="810"/>
      <c r="H26" s="810"/>
      <c r="I26" s="810"/>
      <c r="J26" s="810"/>
      <c r="K26" s="810"/>
      <c r="L26" s="810"/>
      <c r="M26" s="810"/>
      <c r="N26" s="810"/>
      <c r="O26" s="810"/>
      <c r="P26" s="810"/>
      <c r="Q26" s="810"/>
      <c r="R26" s="810"/>
      <c r="S26" s="810"/>
      <c r="T26" s="810"/>
      <c r="U26" s="810"/>
      <c r="V26" s="157"/>
    </row>
    <row r="27" spans="2:22" ht="22.7" customHeight="1" x14ac:dyDescent="0.15">
      <c r="B27" s="810"/>
      <c r="C27" s="810" t="s">
        <v>340</v>
      </c>
      <c r="D27" s="810"/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157"/>
    </row>
    <row r="28" spans="2:22" ht="12" customHeight="1" x14ac:dyDescent="0.15">
      <c r="B28" s="810"/>
      <c r="C28" s="889" t="s">
        <v>238</v>
      </c>
      <c r="D28" s="890"/>
      <c r="E28" s="890"/>
      <c r="F28" s="891"/>
      <c r="G28" s="889" t="s">
        <v>239</v>
      </c>
      <c r="H28" s="890"/>
      <c r="I28" s="890"/>
      <c r="J28" s="890"/>
      <c r="K28" s="891"/>
      <c r="L28" s="810"/>
      <c r="M28" s="892" t="s">
        <v>240</v>
      </c>
      <c r="N28" s="893"/>
      <c r="O28" s="893"/>
      <c r="P28" s="893"/>
      <c r="Q28" s="893"/>
      <c r="R28" s="893"/>
      <c r="S28" s="894"/>
      <c r="T28" s="810"/>
      <c r="U28" s="810"/>
      <c r="V28" s="157"/>
    </row>
    <row r="29" spans="2:22" ht="22.7" customHeight="1" x14ac:dyDescent="0.15">
      <c r="B29" s="810"/>
      <c r="C29" s="895" t="s">
        <v>301</v>
      </c>
      <c r="D29" s="896"/>
      <c r="E29" s="896"/>
      <c r="F29" s="897"/>
      <c r="G29" s="898">
        <v>0</v>
      </c>
      <c r="H29" s="899"/>
      <c r="I29" s="899"/>
      <c r="J29" s="899"/>
      <c r="K29" s="900" t="s">
        <v>242</v>
      </c>
      <c r="L29" s="810"/>
      <c r="M29" s="901">
        <f>50+G29</f>
        <v>50</v>
      </c>
      <c r="N29" s="902"/>
      <c r="O29" s="902"/>
      <c r="P29" s="902"/>
      <c r="Q29" s="902"/>
      <c r="R29" s="902"/>
      <c r="S29" s="903"/>
      <c r="T29" s="810"/>
      <c r="U29" s="810"/>
      <c r="V29" s="157"/>
    </row>
    <row r="30" spans="2:22" ht="22.7" customHeight="1" x14ac:dyDescent="0.15">
      <c r="B30" s="810"/>
      <c r="C30" s="904"/>
      <c r="D30" s="905"/>
      <c r="E30" s="905"/>
      <c r="F30" s="906"/>
      <c r="G30" s="907"/>
      <c r="H30" s="908"/>
      <c r="I30" s="908"/>
      <c r="J30" s="908"/>
      <c r="K30" s="909"/>
      <c r="L30" s="810"/>
      <c r="M30" s="910"/>
      <c r="N30" s="911"/>
      <c r="O30" s="911"/>
      <c r="P30" s="911"/>
      <c r="Q30" s="911"/>
      <c r="R30" s="911"/>
      <c r="S30" s="912" t="s">
        <v>241</v>
      </c>
      <c r="T30" s="913"/>
      <c r="U30" s="913"/>
      <c r="V30" s="157"/>
    </row>
    <row r="31" spans="2:22" ht="22.7" customHeight="1" x14ac:dyDescent="0.15">
      <c r="B31" s="810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234"/>
    </row>
    <row r="32" spans="2:22" ht="12.95" customHeight="1" x14ac:dyDescent="0.15">
      <c r="B32" s="810"/>
      <c r="C32" s="889" t="s">
        <v>323</v>
      </c>
      <c r="D32" s="890"/>
      <c r="E32" s="890"/>
      <c r="F32" s="890"/>
      <c r="G32" s="890"/>
      <c r="H32" s="890"/>
      <c r="I32" s="890"/>
      <c r="J32" s="890"/>
      <c r="K32" s="891"/>
      <c r="L32" s="810"/>
      <c r="M32" s="892" t="s">
        <v>240</v>
      </c>
      <c r="N32" s="893"/>
      <c r="O32" s="893"/>
      <c r="P32" s="893"/>
      <c r="Q32" s="893"/>
      <c r="R32" s="893"/>
      <c r="S32" s="894"/>
      <c r="T32" s="810"/>
      <c r="U32" s="810"/>
      <c r="V32" s="235"/>
    </row>
    <row r="33" spans="2:22" ht="22.7" customHeight="1" x14ac:dyDescent="0.15">
      <c r="B33" s="810"/>
      <c r="C33" s="895" t="s">
        <v>324</v>
      </c>
      <c r="D33" s="896"/>
      <c r="E33" s="896"/>
      <c r="F33" s="897"/>
      <c r="G33" s="898">
        <v>0</v>
      </c>
      <c r="H33" s="899"/>
      <c r="I33" s="899"/>
      <c r="J33" s="899"/>
      <c r="K33" s="900" t="s">
        <v>242</v>
      </c>
      <c r="L33" s="810"/>
      <c r="M33" s="901">
        <f>G33</f>
        <v>0</v>
      </c>
      <c r="N33" s="902"/>
      <c r="O33" s="902"/>
      <c r="P33" s="902"/>
      <c r="Q33" s="902"/>
      <c r="R33" s="902"/>
      <c r="S33" s="903"/>
      <c r="T33" s="810"/>
      <c r="U33" s="810"/>
      <c r="V33" s="235"/>
    </row>
    <row r="34" spans="2:22" ht="45.75" customHeight="1" x14ac:dyDescent="0.15">
      <c r="B34" s="810"/>
      <c r="C34" s="904"/>
      <c r="D34" s="905"/>
      <c r="E34" s="905"/>
      <c r="F34" s="906"/>
      <c r="G34" s="907"/>
      <c r="H34" s="908"/>
      <c r="I34" s="908"/>
      <c r="J34" s="908"/>
      <c r="K34" s="909"/>
      <c r="L34" s="810"/>
      <c r="M34" s="910"/>
      <c r="N34" s="911"/>
      <c r="O34" s="911"/>
      <c r="P34" s="911"/>
      <c r="Q34" s="911"/>
      <c r="R34" s="911"/>
      <c r="S34" s="912" t="s">
        <v>241</v>
      </c>
      <c r="T34" s="913"/>
      <c r="U34" s="913"/>
      <c r="V34" s="157"/>
    </row>
    <row r="35" spans="2:22" ht="22.7" customHeight="1" x14ac:dyDescent="0.15">
      <c r="B35" s="810"/>
      <c r="C35" s="914" t="s">
        <v>243</v>
      </c>
      <c r="D35" s="915"/>
      <c r="E35" s="915"/>
      <c r="F35" s="915"/>
      <c r="G35" s="916"/>
      <c r="H35" s="916"/>
      <c r="I35" s="916"/>
      <c r="J35" s="916"/>
      <c r="K35" s="917"/>
      <c r="L35" s="810"/>
      <c r="M35" s="918"/>
      <c r="N35" s="918"/>
      <c r="O35" s="918"/>
      <c r="P35" s="918"/>
      <c r="Q35" s="918"/>
      <c r="R35" s="918"/>
      <c r="S35" s="918"/>
      <c r="T35" s="919"/>
      <c r="U35" s="919"/>
      <c r="V35" s="157"/>
    </row>
    <row r="36" spans="2:22" ht="22.7" customHeight="1" x14ac:dyDescent="0.3">
      <c r="B36" s="810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920" t="str">
        <f>"この書類の提出期限は"&amp;TEXT(吹連記入ページ!D11,"m月d日(aaa)")&amp;"です（必着）"</f>
        <v>この書類の提出期限は8月30日(金)です（必着）</v>
      </c>
      <c r="V36" s="157"/>
    </row>
    <row r="37" spans="2:22" ht="22.7" customHeight="1" x14ac:dyDescent="0.15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</row>
    <row r="38" spans="2:22" ht="22.7" customHeight="1" x14ac:dyDescent="0.15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</row>
    <row r="39" spans="2:22" ht="22.7" customHeight="1" x14ac:dyDescent="0.15"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</row>
    <row r="40" spans="2:22" ht="22.7" customHeight="1" x14ac:dyDescent="0.15"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</row>
    <row r="41" spans="2:22" ht="22.7" customHeight="1" x14ac:dyDescent="0.15"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</row>
    <row r="42" spans="2:22" ht="22.7" customHeight="1" x14ac:dyDescent="0.15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</row>
    <row r="43" spans="2:22" ht="22.7" customHeight="1" x14ac:dyDescent="0.15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</row>
    <row r="44" spans="2:22" ht="22.7" customHeight="1" x14ac:dyDescent="0.15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</row>
    <row r="45" spans="2:22" ht="22.7" customHeight="1" x14ac:dyDescent="0.15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</row>
    <row r="46" spans="2:22" ht="22.7" customHeight="1" x14ac:dyDescent="0.1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</row>
    <row r="47" spans="2:22" ht="22.7" customHeight="1" x14ac:dyDescent="0.1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</row>
    <row r="48" spans="2:22" ht="22.7" customHeight="1" x14ac:dyDescent="0.1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</row>
    <row r="49" spans="2:22" ht="22.7" customHeight="1" x14ac:dyDescent="0.1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</row>
    <row r="50" spans="2:22" ht="22.7" customHeight="1" x14ac:dyDescent="0.1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</row>
    <row r="51" spans="2:22" ht="22.7" customHeight="1" x14ac:dyDescent="0.15"/>
    <row r="52" spans="2:22" ht="22.7" customHeight="1" x14ac:dyDescent="0.15"/>
    <row r="53" spans="2:22" ht="22.7" customHeight="1" x14ac:dyDescent="0.15"/>
    <row r="54" spans="2:22" ht="22.7" customHeight="1" x14ac:dyDescent="0.15"/>
    <row r="55" spans="2:22" ht="22.7" customHeight="1" x14ac:dyDescent="0.15"/>
    <row r="56" spans="2:22" ht="22.7" customHeight="1" x14ac:dyDescent="0.15"/>
    <row r="57" spans="2:22" ht="22.7" customHeight="1" x14ac:dyDescent="0.15"/>
    <row r="58" spans="2:22" ht="22.7" customHeight="1" x14ac:dyDescent="0.15"/>
    <row r="59" spans="2:22" ht="22.7" customHeight="1" x14ac:dyDescent="0.15"/>
    <row r="60" spans="2:22" ht="22.7" customHeight="1" x14ac:dyDescent="0.15"/>
    <row r="61" spans="2:22" ht="22.7" customHeight="1" x14ac:dyDescent="0.15"/>
    <row r="62" spans="2:22" ht="22.7" customHeight="1" x14ac:dyDescent="0.15"/>
    <row r="63" spans="2:22" ht="22.7" customHeight="1" x14ac:dyDescent="0.15"/>
    <row r="64" spans="2:22" ht="22.7" customHeight="1" x14ac:dyDescent="0.15"/>
    <row r="65" ht="22.7" customHeight="1" x14ac:dyDescent="0.15"/>
    <row r="66" ht="22.7" customHeight="1" x14ac:dyDescent="0.15"/>
    <row r="67" ht="22.7" customHeight="1" x14ac:dyDescent="0.15"/>
    <row r="68" ht="22.7" customHeight="1" x14ac:dyDescent="0.15"/>
    <row r="69" ht="22.7" customHeight="1" x14ac:dyDescent="0.15"/>
    <row r="70" ht="22.7" customHeight="1" x14ac:dyDescent="0.15"/>
    <row r="71" ht="22.7" customHeight="1" x14ac:dyDescent="0.15"/>
    <row r="72" ht="22.7" customHeight="1" x14ac:dyDescent="0.15"/>
    <row r="73" ht="22.7" customHeight="1" x14ac:dyDescent="0.15"/>
    <row r="74" ht="22.7" customHeight="1" x14ac:dyDescent="0.15"/>
    <row r="75" ht="22.7" customHeight="1" x14ac:dyDescent="0.15"/>
    <row r="76" ht="22.7" customHeight="1" x14ac:dyDescent="0.15"/>
    <row r="77" ht="22.7" customHeight="1" x14ac:dyDescent="0.15"/>
    <row r="78" ht="22.7" customHeight="1" x14ac:dyDescent="0.15"/>
    <row r="79" ht="22.7" customHeight="1" x14ac:dyDescent="0.15"/>
    <row r="80" ht="22.7" customHeight="1" x14ac:dyDescent="0.15"/>
    <row r="81" ht="22.7" customHeight="1" x14ac:dyDescent="0.15"/>
    <row r="82" ht="22.7" customHeight="1" x14ac:dyDescent="0.15"/>
    <row r="83" ht="22.7" customHeight="1" x14ac:dyDescent="0.15"/>
    <row r="84" ht="22.7" customHeight="1" x14ac:dyDescent="0.15"/>
    <row r="85" ht="22.7" customHeight="1" x14ac:dyDescent="0.15"/>
    <row r="86" ht="22.7" customHeight="1" x14ac:dyDescent="0.15"/>
    <row r="87" ht="22.7" customHeight="1" x14ac:dyDescent="0.15"/>
    <row r="88" ht="22.7" customHeight="1" x14ac:dyDescent="0.15"/>
    <row r="89" ht="22.7" customHeight="1" x14ac:dyDescent="0.15"/>
    <row r="90" ht="22.7" customHeight="1" x14ac:dyDescent="0.15"/>
    <row r="91" ht="22.7" customHeight="1" x14ac:dyDescent="0.15"/>
    <row r="92" ht="22.7" customHeight="1" x14ac:dyDescent="0.15"/>
    <row r="93" ht="22.7" customHeight="1" x14ac:dyDescent="0.15"/>
    <row r="94" ht="22.7" customHeight="1" x14ac:dyDescent="0.15"/>
    <row r="95" ht="22.7" customHeight="1" x14ac:dyDescent="0.15"/>
    <row r="96" ht="22.7" customHeight="1" x14ac:dyDescent="0.15"/>
    <row r="97" ht="22.7" customHeight="1" x14ac:dyDescent="0.15"/>
    <row r="98" ht="22.7" customHeight="1" x14ac:dyDescent="0.15"/>
    <row r="99" ht="22.7" customHeight="1" x14ac:dyDescent="0.15"/>
    <row r="100" ht="22.7" customHeight="1" x14ac:dyDescent="0.15"/>
    <row r="101" ht="22.7" customHeight="1" x14ac:dyDescent="0.15"/>
    <row r="102" ht="22.7" customHeight="1" x14ac:dyDescent="0.15"/>
    <row r="103" ht="22.7" customHeight="1" x14ac:dyDescent="0.15"/>
    <row r="104" ht="22.7" customHeight="1" x14ac:dyDescent="0.15"/>
    <row r="105" ht="22.7" customHeight="1" x14ac:dyDescent="0.15"/>
    <row r="106" ht="22.7" customHeight="1" x14ac:dyDescent="0.15"/>
    <row r="107" ht="22.7" customHeight="1" x14ac:dyDescent="0.15"/>
    <row r="108" ht="22.7" customHeight="1" x14ac:dyDescent="0.15"/>
    <row r="109" ht="22.7" customHeight="1" x14ac:dyDescent="0.15"/>
    <row r="110" ht="22.7" customHeight="1" x14ac:dyDescent="0.15"/>
    <row r="111" ht="22.7" customHeight="1" x14ac:dyDescent="0.15"/>
    <row r="112" ht="22.7" customHeight="1" x14ac:dyDescent="0.15"/>
    <row r="113" ht="22.7" customHeight="1" x14ac:dyDescent="0.15"/>
    <row r="114" ht="22.7" customHeight="1" x14ac:dyDescent="0.15"/>
    <row r="115" ht="22.7" customHeight="1" x14ac:dyDescent="0.15"/>
    <row r="116" ht="22.7" customHeight="1" x14ac:dyDescent="0.15"/>
    <row r="117" ht="22.7" customHeight="1" x14ac:dyDescent="0.15"/>
    <row r="118" ht="22.7" customHeight="1" x14ac:dyDescent="0.15"/>
    <row r="119" ht="22.7" customHeight="1" x14ac:dyDescent="0.15"/>
    <row r="120" ht="22.7" customHeight="1" x14ac:dyDescent="0.15"/>
    <row r="121" ht="22.7" customHeight="1" x14ac:dyDescent="0.15"/>
    <row r="122" ht="22.7" customHeight="1" x14ac:dyDescent="0.15"/>
    <row r="123" ht="22.7" customHeight="1" x14ac:dyDescent="0.15"/>
    <row r="124" ht="22.7" customHeight="1" x14ac:dyDescent="0.15"/>
    <row r="125" ht="22.7" customHeight="1" x14ac:dyDescent="0.15"/>
    <row r="126" ht="22.7" customHeight="1" x14ac:dyDescent="0.15"/>
    <row r="127" ht="22.7" customHeight="1" x14ac:dyDescent="0.15"/>
    <row r="128" ht="22.7" customHeight="1" x14ac:dyDescent="0.15"/>
    <row r="129" ht="22.7" customHeight="1" x14ac:dyDescent="0.15"/>
    <row r="130" ht="22.7" customHeight="1" x14ac:dyDescent="0.15"/>
    <row r="131" ht="22.7" customHeight="1" x14ac:dyDescent="0.15"/>
    <row r="132" ht="22.7" customHeight="1" x14ac:dyDescent="0.15"/>
    <row r="133" ht="22.7" customHeight="1" x14ac:dyDescent="0.15"/>
    <row r="134" ht="22.7" customHeight="1" x14ac:dyDescent="0.15"/>
    <row r="135" ht="22.7" customHeight="1" x14ac:dyDescent="0.15"/>
    <row r="136" ht="22.7" customHeight="1" x14ac:dyDescent="0.15"/>
    <row r="137" ht="22.7" customHeight="1" x14ac:dyDescent="0.15"/>
    <row r="138" ht="22.7" customHeight="1" x14ac:dyDescent="0.15"/>
    <row r="139" ht="22.7" customHeight="1" x14ac:dyDescent="0.15"/>
    <row r="140" ht="22.7" customHeight="1" x14ac:dyDescent="0.15"/>
    <row r="141" ht="22.7" customHeight="1" x14ac:dyDescent="0.15"/>
    <row r="142" ht="22.7" customHeight="1" x14ac:dyDescent="0.15"/>
    <row r="143" ht="22.7" customHeight="1" x14ac:dyDescent="0.15"/>
    <row r="144" ht="22.7" customHeight="1" x14ac:dyDescent="0.15"/>
    <row r="145" ht="22.7" customHeight="1" x14ac:dyDescent="0.15"/>
    <row r="146" ht="22.7" customHeight="1" x14ac:dyDescent="0.15"/>
    <row r="147" ht="22.7" customHeight="1" x14ac:dyDescent="0.15"/>
    <row r="148" ht="22.7" customHeight="1" x14ac:dyDescent="0.15"/>
    <row r="149" ht="22.7" customHeight="1" x14ac:dyDescent="0.15"/>
    <row r="150" ht="22.7" customHeight="1" x14ac:dyDescent="0.15"/>
    <row r="151" ht="22.7" customHeight="1" x14ac:dyDescent="0.15"/>
    <row r="152" ht="22.7" customHeight="1" x14ac:dyDescent="0.15"/>
    <row r="153" ht="22.7" customHeight="1" x14ac:dyDescent="0.15"/>
    <row r="154" ht="22.7" customHeight="1" x14ac:dyDescent="0.15"/>
    <row r="155" ht="22.7" customHeight="1" x14ac:dyDescent="0.15"/>
    <row r="156" ht="22.7" customHeight="1" x14ac:dyDescent="0.15"/>
    <row r="157" ht="22.7" customHeight="1" x14ac:dyDescent="0.15"/>
    <row r="158" ht="22.7" customHeight="1" x14ac:dyDescent="0.15"/>
    <row r="159" ht="22.7" customHeight="1" x14ac:dyDescent="0.15"/>
    <row r="160" ht="22.7" customHeight="1" x14ac:dyDescent="0.15"/>
    <row r="161" ht="22.7" customHeight="1" x14ac:dyDescent="0.15"/>
    <row r="162" ht="22.7" customHeight="1" x14ac:dyDescent="0.15"/>
    <row r="163" ht="22.7" customHeight="1" x14ac:dyDescent="0.15"/>
    <row r="164" ht="22.7" customHeight="1" x14ac:dyDescent="0.15"/>
    <row r="165" ht="22.7" customHeight="1" x14ac:dyDescent="0.15"/>
    <row r="166" ht="22.7" customHeight="1" x14ac:dyDescent="0.15"/>
    <row r="167" ht="22.7" customHeight="1" x14ac:dyDescent="0.15"/>
    <row r="168" ht="22.7" customHeight="1" x14ac:dyDescent="0.15"/>
    <row r="169" ht="22.7" customHeight="1" x14ac:dyDescent="0.15"/>
    <row r="170" ht="22.7" customHeight="1" x14ac:dyDescent="0.15"/>
    <row r="171" ht="22.7" customHeight="1" x14ac:dyDescent="0.15"/>
    <row r="172" ht="22.7" customHeight="1" x14ac:dyDescent="0.15"/>
    <row r="173" ht="22.7" customHeight="1" x14ac:dyDescent="0.15"/>
    <row r="174" ht="22.7" customHeight="1" x14ac:dyDescent="0.15"/>
    <row r="175" ht="22.7" customHeight="1" x14ac:dyDescent="0.15"/>
    <row r="176" ht="22.7" customHeight="1" x14ac:dyDescent="0.15"/>
    <row r="177" ht="22.7" customHeight="1" x14ac:dyDescent="0.15"/>
    <row r="178" ht="22.7" customHeight="1" x14ac:dyDescent="0.15"/>
    <row r="179" ht="22.7" customHeight="1" x14ac:dyDescent="0.15"/>
    <row r="180" ht="22.7" customHeight="1" x14ac:dyDescent="0.15"/>
    <row r="181" ht="22.7" customHeight="1" x14ac:dyDescent="0.15"/>
    <row r="182" ht="22.7" customHeight="1" x14ac:dyDescent="0.15"/>
    <row r="183" ht="22.7" customHeight="1" x14ac:dyDescent="0.15"/>
    <row r="184" ht="22.7" customHeight="1" x14ac:dyDescent="0.15"/>
    <row r="185" ht="22.7" customHeight="1" x14ac:dyDescent="0.15"/>
    <row r="186" ht="22.7" customHeight="1" x14ac:dyDescent="0.15"/>
    <row r="187" ht="22.7" customHeight="1" x14ac:dyDescent="0.15"/>
    <row r="188" ht="22.7" customHeight="1" x14ac:dyDescent="0.15"/>
    <row r="189" ht="22.7" customHeight="1" x14ac:dyDescent="0.15"/>
    <row r="190" ht="22.7" customHeight="1" x14ac:dyDescent="0.15"/>
    <row r="191" ht="22.7" customHeight="1" x14ac:dyDescent="0.15"/>
    <row r="192" ht="22.7" customHeight="1" x14ac:dyDescent="0.15"/>
    <row r="193" ht="22.7" customHeight="1" x14ac:dyDescent="0.15"/>
    <row r="194" ht="22.7" customHeight="1" x14ac:dyDescent="0.15"/>
    <row r="195" ht="22.7" customHeight="1" x14ac:dyDescent="0.15"/>
    <row r="196" ht="22.7" customHeight="1" x14ac:dyDescent="0.15"/>
    <row r="197" ht="22.7" customHeight="1" x14ac:dyDescent="0.15"/>
    <row r="198" ht="22.7" customHeight="1" x14ac:dyDescent="0.15"/>
    <row r="199" ht="22.7" customHeight="1" x14ac:dyDescent="0.15"/>
    <row r="200" ht="22.7" customHeight="1" x14ac:dyDescent="0.15"/>
    <row r="201" ht="22.7" customHeight="1" x14ac:dyDescent="0.15"/>
    <row r="202" ht="22.7" customHeight="1" x14ac:dyDescent="0.15"/>
    <row r="203" ht="22.7" customHeight="1" x14ac:dyDescent="0.15"/>
    <row r="204" ht="22.7" customHeight="1" x14ac:dyDescent="0.15"/>
    <row r="205" ht="22.7" customHeight="1" x14ac:dyDescent="0.15"/>
    <row r="206" ht="22.7" customHeight="1" x14ac:dyDescent="0.15"/>
    <row r="207" ht="22.7" customHeight="1" x14ac:dyDescent="0.15"/>
    <row r="208" ht="22.7" customHeight="1" x14ac:dyDescent="0.15"/>
    <row r="209" ht="22.7" customHeight="1" x14ac:dyDescent="0.15"/>
    <row r="210" ht="22.7" customHeight="1" x14ac:dyDescent="0.15"/>
    <row r="211" ht="22.7" customHeight="1" x14ac:dyDescent="0.15"/>
    <row r="212" ht="22.7" customHeight="1" x14ac:dyDescent="0.15"/>
    <row r="213" ht="22.7" customHeight="1" x14ac:dyDescent="0.15"/>
    <row r="214" ht="22.7" customHeight="1" x14ac:dyDescent="0.15"/>
    <row r="215" ht="22.7" customHeight="1" x14ac:dyDescent="0.15"/>
    <row r="216" ht="22.7" customHeight="1" x14ac:dyDescent="0.15"/>
    <row r="217" ht="22.7" customHeight="1" x14ac:dyDescent="0.15"/>
    <row r="218" ht="22.7" customHeight="1" x14ac:dyDescent="0.15"/>
    <row r="219" ht="22.7" customHeight="1" x14ac:dyDescent="0.15"/>
    <row r="220" ht="22.7" customHeight="1" x14ac:dyDescent="0.15"/>
    <row r="221" ht="22.7" customHeight="1" x14ac:dyDescent="0.15"/>
    <row r="222" ht="22.7" customHeight="1" x14ac:dyDescent="0.15"/>
    <row r="223" ht="22.7" customHeight="1" x14ac:dyDescent="0.15"/>
    <row r="224" ht="22.7" customHeight="1" x14ac:dyDescent="0.15"/>
    <row r="225" ht="22.7" customHeight="1" x14ac:dyDescent="0.15"/>
    <row r="226" ht="22.7" customHeight="1" x14ac:dyDescent="0.15"/>
    <row r="227" ht="22.7" customHeight="1" x14ac:dyDescent="0.15"/>
    <row r="228" ht="22.7" customHeight="1" x14ac:dyDescent="0.15"/>
    <row r="229" ht="22.7" customHeight="1" x14ac:dyDescent="0.15"/>
    <row r="230" ht="22.7" customHeight="1" x14ac:dyDescent="0.15"/>
    <row r="231" ht="22.7" customHeight="1" x14ac:dyDescent="0.15"/>
    <row r="232" ht="22.7" customHeight="1" x14ac:dyDescent="0.15"/>
    <row r="233" ht="22.7" customHeight="1" x14ac:dyDescent="0.15"/>
    <row r="234" ht="22.7" customHeight="1" x14ac:dyDescent="0.15"/>
    <row r="235" ht="22.7" customHeight="1" x14ac:dyDescent="0.15"/>
    <row r="236" ht="22.7" customHeight="1" x14ac:dyDescent="0.15"/>
    <row r="237" ht="22.7" customHeight="1" x14ac:dyDescent="0.15"/>
    <row r="238" ht="22.7" customHeight="1" x14ac:dyDescent="0.15"/>
    <row r="239" ht="22.7" customHeight="1" x14ac:dyDescent="0.15"/>
    <row r="240" ht="22.7" customHeight="1" x14ac:dyDescent="0.15"/>
    <row r="241" ht="22.7" customHeight="1" x14ac:dyDescent="0.15"/>
    <row r="242" ht="22.7" customHeight="1" x14ac:dyDescent="0.15"/>
    <row r="243" ht="22.7" customHeight="1" x14ac:dyDescent="0.15"/>
    <row r="244" ht="22.7" customHeight="1" x14ac:dyDescent="0.15"/>
    <row r="245" ht="22.7" customHeight="1" x14ac:dyDescent="0.15"/>
    <row r="246" ht="22.7" customHeight="1" x14ac:dyDescent="0.15"/>
    <row r="247" ht="22.7" customHeight="1" x14ac:dyDescent="0.15"/>
    <row r="248" ht="22.7" customHeight="1" x14ac:dyDescent="0.15"/>
    <row r="249" ht="22.7" customHeight="1" x14ac:dyDescent="0.15"/>
    <row r="250" ht="22.7" customHeight="1" x14ac:dyDescent="0.15"/>
    <row r="251" ht="22.7" customHeight="1" x14ac:dyDescent="0.15"/>
    <row r="252" ht="22.7" customHeight="1" x14ac:dyDescent="0.15"/>
    <row r="253" ht="22.7" customHeight="1" x14ac:dyDescent="0.15"/>
    <row r="254" ht="22.7" customHeight="1" x14ac:dyDescent="0.15"/>
    <row r="255" ht="22.7" customHeight="1" x14ac:dyDescent="0.15"/>
    <row r="256" ht="22.7" customHeight="1" x14ac:dyDescent="0.15"/>
    <row r="257" ht="22.7" customHeight="1" x14ac:dyDescent="0.15"/>
    <row r="258" ht="22.7" customHeight="1" x14ac:dyDescent="0.15"/>
    <row r="259" ht="22.7" customHeight="1" x14ac:dyDescent="0.15"/>
    <row r="260" ht="22.7" customHeight="1" x14ac:dyDescent="0.15"/>
    <row r="261" ht="22.7" customHeight="1" x14ac:dyDescent="0.15"/>
    <row r="262" ht="22.7" customHeight="1" x14ac:dyDescent="0.15"/>
    <row r="263" ht="22.7" customHeight="1" x14ac:dyDescent="0.15"/>
    <row r="264" ht="22.7" customHeight="1" x14ac:dyDescent="0.15"/>
    <row r="265" ht="22.7" customHeight="1" x14ac:dyDescent="0.15"/>
    <row r="266" ht="22.7" customHeight="1" x14ac:dyDescent="0.15"/>
    <row r="267" ht="22.7" customHeight="1" x14ac:dyDescent="0.15"/>
    <row r="268" ht="22.7" customHeight="1" x14ac:dyDescent="0.15"/>
    <row r="269" ht="22.7" customHeight="1" x14ac:dyDescent="0.15"/>
    <row r="270" ht="22.7" customHeight="1" x14ac:dyDescent="0.15"/>
    <row r="271" ht="22.7" customHeight="1" x14ac:dyDescent="0.15"/>
    <row r="272" ht="22.7" customHeight="1" x14ac:dyDescent="0.15"/>
    <row r="273" ht="22.7" customHeight="1" x14ac:dyDescent="0.15"/>
    <row r="274" ht="22.7" customHeight="1" x14ac:dyDescent="0.15"/>
    <row r="275" ht="22.7" customHeight="1" x14ac:dyDescent="0.15"/>
    <row r="276" ht="22.7" customHeight="1" x14ac:dyDescent="0.15"/>
    <row r="277" ht="22.7" customHeight="1" x14ac:dyDescent="0.15"/>
    <row r="278" ht="22.7" customHeight="1" x14ac:dyDescent="0.15"/>
    <row r="279" ht="22.7" customHeight="1" x14ac:dyDescent="0.15"/>
    <row r="280" ht="22.7" customHeight="1" x14ac:dyDescent="0.15"/>
    <row r="281" ht="22.7" customHeight="1" x14ac:dyDescent="0.15"/>
    <row r="282" ht="22.7" customHeight="1" x14ac:dyDescent="0.15"/>
    <row r="283" ht="22.7" customHeight="1" x14ac:dyDescent="0.15"/>
    <row r="284" ht="22.7" customHeight="1" x14ac:dyDescent="0.15"/>
    <row r="285" ht="22.7" customHeight="1" x14ac:dyDescent="0.15"/>
    <row r="286" ht="22.7" customHeight="1" x14ac:dyDescent="0.15"/>
    <row r="287" ht="22.7" customHeight="1" x14ac:dyDescent="0.15"/>
    <row r="288" ht="22.7" customHeight="1" x14ac:dyDescent="0.15"/>
    <row r="289" ht="22.7" customHeight="1" x14ac:dyDescent="0.15"/>
    <row r="290" ht="22.7" customHeight="1" x14ac:dyDescent="0.15"/>
    <row r="291" ht="22.7" customHeight="1" x14ac:dyDescent="0.15"/>
    <row r="292" ht="22.7" customHeight="1" x14ac:dyDescent="0.15"/>
    <row r="293" ht="22.7" customHeight="1" x14ac:dyDescent="0.15"/>
    <row r="294" ht="22.7" customHeight="1" x14ac:dyDescent="0.15"/>
    <row r="295" ht="22.7" customHeight="1" x14ac:dyDescent="0.15"/>
    <row r="296" ht="22.7" customHeight="1" x14ac:dyDescent="0.15"/>
    <row r="297" ht="22.7" customHeight="1" x14ac:dyDescent="0.15"/>
    <row r="298" ht="22.7" customHeight="1" x14ac:dyDescent="0.15"/>
    <row r="299" ht="22.7" customHeight="1" x14ac:dyDescent="0.15"/>
    <row r="300" ht="22.7" customHeight="1" x14ac:dyDescent="0.15"/>
    <row r="301" ht="22.7" customHeight="1" x14ac:dyDescent="0.15"/>
    <row r="302" ht="22.7" customHeight="1" x14ac:dyDescent="0.15"/>
    <row r="303" ht="22.7" customHeight="1" x14ac:dyDescent="0.15"/>
    <row r="304" ht="22.7" customHeight="1" x14ac:dyDescent="0.15"/>
    <row r="305" ht="22.7" customHeight="1" x14ac:dyDescent="0.15"/>
    <row r="306" ht="22.7" customHeight="1" x14ac:dyDescent="0.15"/>
    <row r="307" ht="22.7" customHeight="1" x14ac:dyDescent="0.15"/>
    <row r="308" ht="22.7" customHeight="1" x14ac:dyDescent="0.15"/>
    <row r="309" ht="22.7" customHeight="1" x14ac:dyDescent="0.15"/>
    <row r="310" ht="22.7" customHeight="1" x14ac:dyDescent="0.15"/>
    <row r="311" ht="22.7" customHeight="1" x14ac:dyDescent="0.15"/>
    <row r="312" ht="22.7" customHeight="1" x14ac:dyDescent="0.15"/>
    <row r="313" ht="22.7" customHeight="1" x14ac:dyDescent="0.15"/>
    <row r="314" ht="22.7" customHeight="1" x14ac:dyDescent="0.15"/>
    <row r="315" ht="22.7" customHeight="1" x14ac:dyDescent="0.15"/>
    <row r="316" ht="22.7" customHeight="1" x14ac:dyDescent="0.15"/>
    <row r="317" ht="22.7" customHeight="1" x14ac:dyDescent="0.15"/>
    <row r="318" ht="22.7" customHeight="1" x14ac:dyDescent="0.15"/>
    <row r="319" ht="22.7" customHeight="1" x14ac:dyDescent="0.15"/>
    <row r="320" ht="22.7" customHeight="1" x14ac:dyDescent="0.15"/>
    <row r="321" ht="22.7" customHeight="1" x14ac:dyDescent="0.15"/>
    <row r="322" ht="22.7" customHeight="1" x14ac:dyDescent="0.15"/>
    <row r="323" ht="22.7" customHeight="1" x14ac:dyDescent="0.15"/>
    <row r="324" ht="22.7" customHeight="1" x14ac:dyDescent="0.15"/>
    <row r="325" ht="22.7" customHeight="1" x14ac:dyDescent="0.15"/>
    <row r="326" ht="22.7" customHeight="1" x14ac:dyDescent="0.15"/>
    <row r="327" ht="22.7" customHeight="1" x14ac:dyDescent="0.15"/>
    <row r="328" ht="22.7" customHeight="1" x14ac:dyDescent="0.15"/>
    <row r="329" ht="22.7" customHeight="1" x14ac:dyDescent="0.15"/>
    <row r="330" ht="22.7" customHeight="1" x14ac:dyDescent="0.15"/>
    <row r="331" ht="22.7" customHeight="1" x14ac:dyDescent="0.15"/>
    <row r="332" ht="22.7" customHeight="1" x14ac:dyDescent="0.15"/>
    <row r="333" ht="22.7" customHeight="1" x14ac:dyDescent="0.15"/>
    <row r="334" ht="22.7" customHeight="1" x14ac:dyDescent="0.15"/>
    <row r="335" ht="22.7" customHeight="1" x14ac:dyDescent="0.15"/>
    <row r="336" ht="22.7" customHeight="1" x14ac:dyDescent="0.15"/>
    <row r="337" ht="22.7" customHeight="1" x14ac:dyDescent="0.15"/>
    <row r="338" ht="22.7" customHeight="1" x14ac:dyDescent="0.15"/>
    <row r="339" ht="22.7" customHeight="1" x14ac:dyDescent="0.15"/>
    <row r="340" ht="22.7" customHeight="1" x14ac:dyDescent="0.15"/>
    <row r="341" ht="22.7" customHeight="1" x14ac:dyDescent="0.15"/>
  </sheetData>
  <sheetProtection sheet="1" selectLockedCells="1"/>
  <mergeCells count="28">
    <mergeCell ref="F2:U2"/>
    <mergeCell ref="G10:N10"/>
    <mergeCell ref="C10:F10"/>
    <mergeCell ref="C14:C16"/>
    <mergeCell ref="C8:F8"/>
    <mergeCell ref="G28:K28"/>
    <mergeCell ref="S34:U34"/>
    <mergeCell ref="M32:R32"/>
    <mergeCell ref="C33:F34"/>
    <mergeCell ref="G33:J34"/>
    <mergeCell ref="K33:K34"/>
    <mergeCell ref="M33:R34"/>
    <mergeCell ref="C32:K32"/>
    <mergeCell ref="S30:U30"/>
    <mergeCell ref="P8:U10"/>
    <mergeCell ref="G3:R3"/>
    <mergeCell ref="E5:T5"/>
    <mergeCell ref="C28:F28"/>
    <mergeCell ref="C29:F30"/>
    <mergeCell ref="G29:J30"/>
    <mergeCell ref="D20:U25"/>
    <mergeCell ref="M28:R28"/>
    <mergeCell ref="M29:R30"/>
    <mergeCell ref="K29:K30"/>
    <mergeCell ref="G8:H8"/>
    <mergeCell ref="C9:F9"/>
    <mergeCell ref="C19:C25"/>
    <mergeCell ref="G9:N9"/>
  </mergeCells>
  <phoneticPr fontId="31"/>
  <conditionalFormatting sqref="D20">
    <cfRule type="containsBlanks" dxfId="14" priority="2">
      <formula>LEN(TRIM(D20))=0</formula>
    </cfRule>
  </conditionalFormatting>
  <conditionalFormatting sqref="G29">
    <cfRule type="containsBlanks" dxfId="13" priority="4">
      <formula>LEN(TRIM(G29))=0</formula>
    </cfRule>
  </conditionalFormatting>
  <conditionalFormatting sqref="G33">
    <cfRule type="containsBlanks" dxfId="12" priority="1">
      <formula>LEN(TRIM(G33))=0</formula>
    </cfRule>
  </conditionalFormatting>
  <conditionalFormatting sqref="I8">
    <cfRule type="containsBlanks" dxfId="11" priority="7">
      <formula>LEN(TRIM(I8))=0</formula>
    </cfRule>
  </conditionalFormatting>
  <conditionalFormatting sqref="J14:J16">
    <cfRule type="containsBlanks" dxfId="10" priority="9">
      <formula>LEN(TRIM(J14))=0</formula>
    </cfRule>
  </conditionalFormatting>
  <conditionalFormatting sqref="K8">
    <cfRule type="containsBlanks" dxfId="9" priority="6">
      <formula>LEN(TRIM(K8))=0</formula>
    </cfRule>
  </conditionalFormatting>
  <conditionalFormatting sqref="M8">
    <cfRule type="containsBlanks" dxfId="8" priority="5">
      <formula>LEN(TRIM(M8))=0</formula>
    </cfRule>
  </conditionalFormatting>
  <conditionalFormatting sqref="O14:O16">
    <cfRule type="containsBlanks" dxfId="7" priority="8">
      <formula>LEN(TRIM(O14))=0</formula>
    </cfRule>
  </conditionalFormatting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Check Box 2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13</xdr:row>
                    <xdr:rowOff>19050</xdr:rowOff>
                  </from>
                  <to>
                    <xdr:col>8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heck Box 4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9525</xdr:rowOff>
                  </from>
                  <to>
                    <xdr:col>8</xdr:col>
                    <xdr:colOff>152400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Check Box 6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15</xdr:row>
                    <xdr:rowOff>19050</xdr:rowOff>
                  </from>
                  <to>
                    <xdr:col>8</xdr:col>
                    <xdr:colOff>152400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FF00"/>
  </sheetPr>
  <dimension ref="B2:X28"/>
  <sheetViews>
    <sheetView showGridLines="0" showRowColHeaders="0" showZeros="0" showRuler="0" view="pageBreakPreview" zoomScaleNormal="100" zoomScaleSheetLayoutView="100" workbookViewId="0">
      <selection activeCell="F11" sqref="F11"/>
    </sheetView>
  </sheetViews>
  <sheetFormatPr defaultColWidth="12.875" defaultRowHeight="23.1" customHeight="1" x14ac:dyDescent="0.15"/>
  <cols>
    <col min="1" max="1" width="3.875" style="45" customWidth="1"/>
    <col min="2" max="2" width="3.375" style="45" customWidth="1"/>
    <col min="3" max="3" width="3.625" style="45" customWidth="1"/>
    <col min="4" max="4" width="11.875" style="45" customWidth="1"/>
    <col min="5" max="5" width="10.5" style="45" customWidth="1"/>
    <col min="6" max="6" width="14.5" style="45" customWidth="1"/>
    <col min="7" max="7" width="14.875" style="45" customWidth="1"/>
    <col min="8" max="8" width="9.5" style="45" customWidth="1"/>
    <col min="9" max="9" width="14.875" style="45" customWidth="1"/>
    <col min="10" max="16384" width="12.875" style="45"/>
  </cols>
  <sheetData>
    <row r="2" spans="2:24" ht="23.1" customHeight="1" x14ac:dyDescent="0.15">
      <c r="B2" s="210" t="s">
        <v>214</v>
      </c>
      <c r="C2" s="157"/>
      <c r="D2" s="157"/>
      <c r="E2" s="474" t="str">
        <f ca="1">"第"&amp; (YEAR(TODAY())-1987)&amp;"回　鹿児島県マーチングコンテスト・小学生バンドフェスティバル(マーチング部門)"</f>
        <v>第37回　鹿児島県マーチングコンテスト・小学生バンドフェスティバル(マーチング部門)</v>
      </c>
      <c r="F2" s="474"/>
      <c r="G2" s="474"/>
      <c r="H2" s="474"/>
      <c r="I2" s="474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2:24" ht="32.1" customHeight="1" x14ac:dyDescent="0.15">
      <c r="B3" s="765" t="s">
        <v>303</v>
      </c>
      <c r="C3" s="765"/>
      <c r="D3" s="765"/>
      <c r="E3" s="765"/>
      <c r="F3" s="765"/>
      <c r="G3" s="765"/>
      <c r="H3" s="765"/>
      <c r="I3" s="765"/>
    </row>
    <row r="4" spans="2:24" ht="39" customHeight="1" x14ac:dyDescent="0.15">
      <c r="B4" s="157"/>
      <c r="C4" s="766" t="s">
        <v>318</v>
      </c>
      <c r="D4" s="766"/>
      <c r="E4" s="766"/>
      <c r="F4" s="766"/>
      <c r="G4" s="766"/>
      <c r="H4" s="766"/>
      <c r="I4" s="766"/>
    </row>
    <row r="5" spans="2:24" ht="12.95" customHeight="1" x14ac:dyDescent="0.15">
      <c r="B5" s="157"/>
      <c r="C5" s="157"/>
      <c r="D5" s="236"/>
      <c r="E5" s="236"/>
      <c r="F5" s="157"/>
      <c r="G5" s="157"/>
      <c r="H5" s="157"/>
      <c r="I5" s="157"/>
    </row>
    <row r="6" spans="2:24" ht="35.1" customHeight="1" x14ac:dyDescent="0.15">
      <c r="B6" s="157"/>
      <c r="C6" s="777" t="s">
        <v>79</v>
      </c>
      <c r="D6" s="237">
        <f>'入力シート(入力)'!E37</f>
        <v>0</v>
      </c>
      <c r="E6" s="238" t="s">
        <v>122</v>
      </c>
      <c r="F6" s="478">
        <f>'入力シート(入力)'!E2</f>
        <v>0</v>
      </c>
      <c r="G6" s="478"/>
      <c r="H6" s="478"/>
      <c r="I6" s="478"/>
    </row>
    <row r="7" spans="2:24" ht="35.1" customHeight="1" x14ac:dyDescent="0.15">
      <c r="B7" s="157"/>
      <c r="C7" s="778"/>
      <c r="D7" s="239" t="s">
        <v>206</v>
      </c>
      <c r="E7" s="781" t="s">
        <v>215</v>
      </c>
      <c r="F7" s="782"/>
      <c r="G7" s="767">
        <f>'入力シート(入力)'!E26</f>
        <v>0</v>
      </c>
      <c r="H7" s="768"/>
      <c r="I7" s="769"/>
    </row>
    <row r="8" spans="2:24" ht="35.1" customHeight="1" x14ac:dyDescent="0.15">
      <c r="B8" s="215"/>
      <c r="C8" s="240" t="s">
        <v>142</v>
      </c>
      <c r="D8" s="240"/>
      <c r="E8" s="240"/>
      <c r="F8" s="240"/>
      <c r="G8" s="240"/>
      <c r="H8" s="240"/>
      <c r="I8" s="157"/>
    </row>
    <row r="9" spans="2:24" ht="27.95" customHeight="1" x14ac:dyDescent="0.15">
      <c r="B9" s="241" t="s">
        <v>209</v>
      </c>
      <c r="C9" s="762" t="s">
        <v>143</v>
      </c>
      <c r="D9" s="762"/>
      <c r="E9" s="762" t="s">
        <v>144</v>
      </c>
      <c r="F9" s="762"/>
      <c r="G9" s="242" t="s">
        <v>156</v>
      </c>
      <c r="H9" s="762" t="s">
        <v>160</v>
      </c>
      <c r="I9" s="762"/>
    </row>
    <row r="10" spans="2:24" ht="40.5" customHeight="1" x14ac:dyDescent="0.15">
      <c r="B10" s="241"/>
      <c r="C10" s="759" t="s">
        <v>210</v>
      </c>
      <c r="D10" s="760"/>
      <c r="E10" s="770">
        <v>12000</v>
      </c>
      <c r="F10" s="771"/>
      <c r="G10" s="243">
        <f>E10</f>
        <v>12000</v>
      </c>
      <c r="H10" s="759"/>
      <c r="I10" s="760"/>
    </row>
    <row r="11" spans="2:24" ht="40.5" customHeight="1" x14ac:dyDescent="0.15">
      <c r="B11" s="241"/>
      <c r="C11" s="779" t="s">
        <v>211</v>
      </c>
      <c r="D11" s="779"/>
      <c r="E11" s="244">
        <v>500</v>
      </c>
      <c r="F11" s="245"/>
      <c r="G11" s="246">
        <f>E11*F11</f>
        <v>0</v>
      </c>
      <c r="H11" s="762" t="s">
        <v>207</v>
      </c>
      <c r="I11" s="762"/>
    </row>
    <row r="12" spans="2:24" ht="40.5" customHeight="1" x14ac:dyDescent="0.15">
      <c r="B12" s="241"/>
      <c r="C12" s="779" t="s">
        <v>212</v>
      </c>
      <c r="D12" s="779"/>
      <c r="E12" s="244">
        <v>200</v>
      </c>
      <c r="F12" s="247"/>
      <c r="G12" s="246">
        <f>E12*F12</f>
        <v>0</v>
      </c>
      <c r="H12" s="764" t="s">
        <v>208</v>
      </c>
      <c r="I12" s="764"/>
    </row>
    <row r="13" spans="2:24" ht="40.5" customHeight="1" x14ac:dyDescent="0.15">
      <c r="B13" s="215"/>
      <c r="C13" s="763" t="s">
        <v>213</v>
      </c>
      <c r="D13" s="763"/>
      <c r="E13" s="244">
        <v>300</v>
      </c>
      <c r="F13" s="248"/>
      <c r="G13" s="246">
        <f>E13*F13</f>
        <v>0</v>
      </c>
      <c r="H13" s="764"/>
      <c r="I13" s="764"/>
    </row>
    <row r="14" spans="2:24" ht="27.95" customHeight="1" x14ac:dyDescent="0.15">
      <c r="B14" s="215"/>
      <c r="C14" s="772" t="s">
        <v>155</v>
      </c>
      <c r="D14" s="772"/>
      <c r="E14" s="772"/>
      <c r="F14" s="772"/>
      <c r="G14" s="772"/>
      <c r="H14" s="772"/>
      <c r="I14" s="772"/>
    </row>
    <row r="15" spans="2:24" ht="45" hidden="1" customHeight="1" x14ac:dyDescent="0.15">
      <c r="B15" s="215"/>
      <c r="C15" s="764" t="s">
        <v>316</v>
      </c>
      <c r="D15" s="762"/>
      <c r="E15" s="762"/>
      <c r="F15" s="762"/>
      <c r="G15" s="249"/>
      <c r="H15" s="764" t="s">
        <v>145</v>
      </c>
      <c r="I15" s="764"/>
    </row>
    <row r="16" spans="2:24" ht="36.75" customHeight="1" x14ac:dyDescent="0.15">
      <c r="B16" s="215"/>
      <c r="C16" s="762" t="s">
        <v>146</v>
      </c>
      <c r="D16" s="762"/>
      <c r="E16" s="762"/>
      <c r="F16" s="762"/>
      <c r="G16" s="780">
        <f>SUM(G10:G13)</f>
        <v>12000</v>
      </c>
      <c r="H16" s="780"/>
      <c r="I16" s="780"/>
    </row>
    <row r="17" spans="2:9" ht="24.95" hidden="1" customHeight="1" x14ac:dyDescent="0.15">
      <c r="B17" s="215"/>
      <c r="C17" s="773" t="s">
        <v>147</v>
      </c>
      <c r="D17" s="773"/>
      <c r="E17" s="773"/>
      <c r="F17" s="773"/>
      <c r="G17" s="773"/>
      <c r="H17" s="773"/>
      <c r="I17" s="773"/>
    </row>
    <row r="18" spans="2:9" ht="35.1" hidden="1" customHeight="1" x14ac:dyDescent="0.15">
      <c r="B18" s="215"/>
      <c r="C18" s="774" t="s">
        <v>157</v>
      </c>
      <c r="D18" s="775"/>
      <c r="E18" s="775"/>
      <c r="F18" s="775"/>
      <c r="G18" s="775"/>
      <c r="H18" s="775"/>
      <c r="I18" s="775"/>
    </row>
    <row r="19" spans="2:9" ht="24.95" hidden="1" customHeight="1" x14ac:dyDescent="0.15">
      <c r="B19" s="215"/>
      <c r="C19" s="773" t="s">
        <v>148</v>
      </c>
      <c r="D19" s="773"/>
      <c r="E19" s="773"/>
      <c r="F19" s="773"/>
      <c r="G19" s="773"/>
      <c r="H19" s="773"/>
      <c r="I19" s="773"/>
    </row>
    <row r="20" spans="2:9" ht="23.25" customHeight="1" x14ac:dyDescent="0.15">
      <c r="B20" s="215" t="s">
        <v>149</v>
      </c>
      <c r="C20" s="776" t="s">
        <v>298</v>
      </c>
      <c r="D20" s="799" t="s">
        <v>317</v>
      </c>
      <c r="E20" s="785"/>
      <c r="F20" s="787" t="str">
        <f>TEXT(吹連記入ページ!D4,"m月d日") &amp; "の代表者会議で50枚を配布済"</f>
        <v>8月5日の代表者会議で50枚を配布済</v>
      </c>
      <c r="G20" s="788"/>
      <c r="H20" s="788"/>
      <c r="I20" s="789"/>
    </row>
    <row r="21" spans="2:9" ht="23.25" customHeight="1" x14ac:dyDescent="0.15">
      <c r="B21" s="215"/>
      <c r="C21" s="776"/>
      <c r="D21" s="800"/>
      <c r="E21" s="786"/>
      <c r="F21" s="790"/>
      <c r="G21" s="791"/>
      <c r="H21" s="791"/>
      <c r="I21" s="792"/>
    </row>
    <row r="22" spans="2:9" ht="46.5" customHeight="1" x14ac:dyDescent="0.15">
      <c r="B22" s="215"/>
      <c r="C22" s="776"/>
      <c r="D22" s="242" t="s">
        <v>150</v>
      </c>
      <c r="E22" s="250"/>
      <c r="F22" s="793" t="s">
        <v>161</v>
      </c>
      <c r="G22" s="794"/>
      <c r="H22" s="251">
        <v>0</v>
      </c>
      <c r="I22" s="252" t="s">
        <v>162</v>
      </c>
    </row>
    <row r="23" spans="2:9" ht="27.95" customHeight="1" x14ac:dyDescent="0.15">
      <c r="B23" s="215"/>
      <c r="C23" s="776"/>
      <c r="D23" s="242" t="s">
        <v>151</v>
      </c>
      <c r="E23" s="253">
        <f>E20-E22</f>
        <v>0</v>
      </c>
      <c r="F23" s="254">
        <v>1100</v>
      </c>
      <c r="G23" s="780">
        <f>E23*F23</f>
        <v>0</v>
      </c>
      <c r="H23" s="780"/>
      <c r="I23" s="242" t="s">
        <v>152</v>
      </c>
    </row>
    <row r="24" spans="2:9" ht="36" customHeight="1" x14ac:dyDescent="0.15">
      <c r="B24" s="158"/>
      <c r="C24" s="798" t="s">
        <v>154</v>
      </c>
      <c r="D24" s="798"/>
      <c r="E24" s="798"/>
      <c r="F24" s="798"/>
      <c r="G24" s="798"/>
      <c r="H24" s="798"/>
      <c r="I24" s="798"/>
    </row>
    <row r="25" spans="2:9" ht="23.1" customHeight="1" thickBot="1" x14ac:dyDescent="0.2">
      <c r="B25" s="158"/>
      <c r="C25" s="798" t="s">
        <v>158</v>
      </c>
      <c r="D25" s="798"/>
      <c r="E25" s="798"/>
      <c r="F25" s="798"/>
      <c r="G25" s="798"/>
      <c r="H25" s="798"/>
      <c r="I25" s="798"/>
    </row>
    <row r="26" spans="2:9" ht="23.1" customHeight="1" thickTop="1" thickBot="1" x14ac:dyDescent="0.2">
      <c r="B26" s="158"/>
      <c r="C26" s="795" t="s">
        <v>341</v>
      </c>
      <c r="D26" s="796"/>
      <c r="E26" s="796"/>
      <c r="F26" s="797"/>
      <c r="G26" s="255">
        <f>G16+G23</f>
        <v>12000</v>
      </c>
      <c r="H26" s="783" t="s">
        <v>159</v>
      </c>
      <c r="I26" s="784"/>
    </row>
    <row r="27" spans="2:9" ht="23.1" customHeight="1" thickTop="1" x14ac:dyDescent="0.2">
      <c r="C27" s="155"/>
      <c r="D27" s="155"/>
      <c r="E27" s="155"/>
      <c r="F27" s="155"/>
      <c r="G27" s="155"/>
      <c r="H27" s="155"/>
      <c r="I27" s="155"/>
    </row>
    <row r="28" spans="2:9" ht="23.1" customHeight="1" x14ac:dyDescent="0.15">
      <c r="H28" s="47"/>
    </row>
  </sheetData>
  <sheetProtection sheet="1" selectLockedCells="1"/>
  <mergeCells count="36">
    <mergeCell ref="E2:I2"/>
    <mergeCell ref="H26:I26"/>
    <mergeCell ref="E20:E21"/>
    <mergeCell ref="F20:I21"/>
    <mergeCell ref="F22:G22"/>
    <mergeCell ref="C26:F26"/>
    <mergeCell ref="C25:I25"/>
    <mergeCell ref="C24:I24"/>
    <mergeCell ref="G23:H23"/>
    <mergeCell ref="D20:D21"/>
    <mergeCell ref="C17:I17"/>
    <mergeCell ref="C18:I18"/>
    <mergeCell ref="C19:I19"/>
    <mergeCell ref="C20:C23"/>
    <mergeCell ref="F6:I6"/>
    <mergeCell ref="H9:I9"/>
    <mergeCell ref="C16:F16"/>
    <mergeCell ref="H15:I15"/>
    <mergeCell ref="C6:C7"/>
    <mergeCell ref="C9:D9"/>
    <mergeCell ref="E9:F9"/>
    <mergeCell ref="C11:D11"/>
    <mergeCell ref="G16:I16"/>
    <mergeCell ref="C12:D12"/>
    <mergeCell ref="E7:F7"/>
    <mergeCell ref="H10:I10"/>
    <mergeCell ref="H11:I11"/>
    <mergeCell ref="C13:D13"/>
    <mergeCell ref="C15:F15"/>
    <mergeCell ref="B3:I3"/>
    <mergeCell ref="C4:I4"/>
    <mergeCell ref="G7:I7"/>
    <mergeCell ref="C10:D10"/>
    <mergeCell ref="E10:F10"/>
    <mergeCell ref="C14:I14"/>
    <mergeCell ref="H12:I13"/>
  </mergeCells>
  <phoneticPr fontId="21"/>
  <conditionalFormatting sqref="D6 F6:I6 G11:G13 G16:I16 G26">
    <cfRule type="cellIs" dxfId="6" priority="4" operator="equal">
      <formula>0</formula>
    </cfRule>
  </conditionalFormatting>
  <conditionalFormatting sqref="E20:E23 F11:F13">
    <cfRule type="containsBlanks" dxfId="5" priority="9">
      <formula>LEN(TRIM(E11))=0</formula>
    </cfRule>
  </conditionalFormatting>
  <conditionalFormatting sqref="E23 G23:H23">
    <cfRule type="cellIs" dxfId="4" priority="5" operator="equal">
      <formula>0</formula>
    </cfRule>
  </conditionalFormatting>
  <conditionalFormatting sqref="G7">
    <cfRule type="containsBlanks" dxfId="2" priority="7">
      <formula>LEN(TRIM(G7))=0</formula>
    </cfRule>
  </conditionalFormatting>
  <conditionalFormatting sqref="G15">
    <cfRule type="containsBlanks" dxfId="1" priority="6">
      <formula>LEN(TRIM(G15))=0</formula>
    </cfRule>
  </conditionalFormatting>
  <conditionalFormatting sqref="H22">
    <cfRule type="containsBlanks" dxfId="0" priority="8">
      <formula>LEN(TRIM(H22))=0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9" orientation="portrait" verticalDpi="4294967292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I2"/>
  <sheetViews>
    <sheetView workbookViewId="0">
      <selection activeCell="U2" sqref="U2"/>
    </sheetView>
  </sheetViews>
  <sheetFormatPr defaultRowHeight="13.5" x14ac:dyDescent="0.15"/>
  <sheetData>
    <row r="1" spans="1:35" x14ac:dyDescent="0.15">
      <c r="A1" t="s">
        <v>245</v>
      </c>
      <c r="B1" t="s">
        <v>328</v>
      </c>
      <c r="C1" t="s">
        <v>247</v>
      </c>
      <c r="D1" t="s">
        <v>248</v>
      </c>
      <c r="E1" t="s">
        <v>249</v>
      </c>
      <c r="F1" t="s">
        <v>272</v>
      </c>
      <c r="G1" t="s">
        <v>273</v>
      </c>
      <c r="H1" t="s">
        <v>274</v>
      </c>
      <c r="I1" t="s">
        <v>250</v>
      </c>
      <c r="J1" t="s">
        <v>272</v>
      </c>
      <c r="K1" t="s">
        <v>273</v>
      </c>
      <c r="L1" t="s">
        <v>274</v>
      </c>
      <c r="M1" t="s">
        <v>251</v>
      </c>
      <c r="N1" t="s">
        <v>272</v>
      </c>
      <c r="O1" t="s">
        <v>273</v>
      </c>
      <c r="P1" t="s">
        <v>274</v>
      </c>
      <c r="Q1" t="s">
        <v>252</v>
      </c>
      <c r="R1" t="s">
        <v>272</v>
      </c>
      <c r="S1" t="s">
        <v>273</v>
      </c>
      <c r="T1" t="s">
        <v>274</v>
      </c>
      <c r="U1" t="s">
        <v>253</v>
      </c>
      <c r="V1" t="s">
        <v>256</v>
      </c>
      <c r="W1" t="s">
        <v>329</v>
      </c>
      <c r="X1" t="s">
        <v>330</v>
      </c>
      <c r="Y1" t="s">
        <v>284</v>
      </c>
      <c r="Z1" t="s">
        <v>258</v>
      </c>
      <c r="AA1" t="s">
        <v>305</v>
      </c>
      <c r="AB1" t="s">
        <v>328</v>
      </c>
      <c r="AC1" t="s">
        <v>331</v>
      </c>
      <c r="AD1" t="s">
        <v>261</v>
      </c>
      <c r="AE1" t="s">
        <v>262</v>
      </c>
      <c r="AF1" t="s">
        <v>331</v>
      </c>
      <c r="AG1" t="s">
        <v>261</v>
      </c>
      <c r="AH1" t="s">
        <v>262</v>
      </c>
      <c r="AI1" t="s">
        <v>264</v>
      </c>
    </row>
    <row r="2" spans="1:35" x14ac:dyDescent="0.15">
      <c r="A2">
        <f>'入力シート(入力)'!E2</f>
        <v>0</v>
      </c>
      <c r="B2">
        <f>'入力シート(入力)'!E3</f>
        <v>0</v>
      </c>
      <c r="C2" t="e">
        <f>'入力シート(入力)'!#REF!</f>
        <v>#REF!</v>
      </c>
      <c r="D2" t="e">
        <f>'入力シート(入力)'!#REF!</f>
        <v>#REF!</v>
      </c>
      <c r="E2">
        <f>'入力シート(入力)'!E4</f>
        <v>0</v>
      </c>
      <c r="F2">
        <f>'入力シート(入力)'!E5</f>
        <v>0</v>
      </c>
      <c r="G2">
        <f>'入力シート(入力)'!E6</f>
        <v>0</v>
      </c>
      <c r="H2" t="str">
        <f>'入力シート(入力)'!E7&amp;":"&amp;'入力シート(入力)'!G7</f>
        <v>:</v>
      </c>
      <c r="I2">
        <f>'入力シート(入力)'!E8</f>
        <v>0</v>
      </c>
      <c r="J2">
        <f>'入力シート(入力)'!E9</f>
        <v>0</v>
      </c>
      <c r="K2">
        <f>'入力シート(入力)'!E10</f>
        <v>0</v>
      </c>
      <c r="L2" t="str">
        <f>'入力シート(入力)'!E11&amp;":"&amp;'入力シート(入力)'!G11</f>
        <v>:</v>
      </c>
      <c r="M2">
        <f>'入力シート(入力)'!E12</f>
        <v>0</v>
      </c>
      <c r="N2">
        <f>'入力シート(入力)'!E13</f>
        <v>0</v>
      </c>
      <c r="O2">
        <f>'入力シート(入力)'!E14</f>
        <v>0</v>
      </c>
      <c r="P2" t="str">
        <f>'入力シート(入力)'!E15&amp;":"&amp;'入力シート(入力)'!G15</f>
        <v>:</v>
      </c>
      <c r="Q2">
        <f>'入力シート(入力)'!E16</f>
        <v>0</v>
      </c>
      <c r="R2">
        <f>'入力シート(入力)'!E17</f>
        <v>0</v>
      </c>
      <c r="S2">
        <f>'入力シート(入力)'!E18</f>
        <v>0</v>
      </c>
      <c r="T2" t="str">
        <f>'入力シート(入力)'!E19&amp;":"&amp;'入力シート(入力)'!G19</f>
        <v>:</v>
      </c>
      <c r="U2" t="str">
        <f>'入力シート(入力)'!E20&amp;":"&amp;'入力シート(入力)'!G20</f>
        <v>:</v>
      </c>
      <c r="V2">
        <f>'入力シート(入力)'!E21</f>
        <v>0</v>
      </c>
      <c r="W2">
        <f>'入力シート(入力)'!E22</f>
        <v>0</v>
      </c>
      <c r="X2">
        <f>'入力シート(入力)'!E23</f>
        <v>0</v>
      </c>
      <c r="Y2">
        <f>'入力シート(入力)'!E24</f>
        <v>0</v>
      </c>
      <c r="Z2">
        <f>'入力シート(入力)'!E25</f>
        <v>0</v>
      </c>
      <c r="AA2">
        <f>'入力シート(入力)'!E26</f>
        <v>0</v>
      </c>
      <c r="AB2">
        <f>'入力シート(入力)'!E27</f>
        <v>0</v>
      </c>
      <c r="AC2">
        <f>'入力シート(入力)'!AE28</f>
        <v>0</v>
      </c>
      <c r="AD2">
        <f>'入力シート(入力)'!E29</f>
        <v>0</v>
      </c>
      <c r="AE2">
        <f>'入力シート(入力)'!E30</f>
        <v>0</v>
      </c>
      <c r="AF2">
        <f>'入力シート(入力)'!E31</f>
        <v>0</v>
      </c>
      <c r="AG2">
        <f>'入力シート(入力)'!E32</f>
        <v>0</v>
      </c>
      <c r="AH2">
        <f>'入力シート(入力)'!E33</f>
        <v>0</v>
      </c>
      <c r="AI2">
        <f>'入力シート(入力)'!E34</f>
        <v>0</v>
      </c>
    </row>
  </sheetData>
  <phoneticPr fontId="3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N70"/>
  <sheetViews>
    <sheetView showGridLines="0" tabSelected="1" showRuler="0" topLeftCell="A40" zoomScale="103" zoomScaleSheetLayoutView="100" workbookViewId="0">
      <selection activeCell="O56" sqref="O56"/>
    </sheetView>
  </sheetViews>
  <sheetFormatPr defaultColWidth="8.875" defaultRowHeight="13.5" x14ac:dyDescent="0.15"/>
  <sheetData>
    <row r="1" spans="1:14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15">
      <c r="A2" s="4"/>
      <c r="N2" s="5"/>
    </row>
    <row r="3" spans="1:14" x14ac:dyDescent="0.15">
      <c r="A3" s="4"/>
      <c r="N3" s="5"/>
    </row>
    <row r="4" spans="1:14" x14ac:dyDescent="0.15">
      <c r="A4" s="4"/>
      <c r="N4" s="5"/>
    </row>
    <row r="5" spans="1:14" x14ac:dyDescent="0.15">
      <c r="A5" s="4"/>
      <c r="N5" s="5"/>
    </row>
    <row r="6" spans="1:14" x14ac:dyDescent="0.15">
      <c r="A6" s="4"/>
      <c r="N6" s="5"/>
    </row>
    <row r="7" spans="1:14" x14ac:dyDescent="0.15">
      <c r="A7" s="4"/>
      <c r="N7" s="5"/>
    </row>
    <row r="8" spans="1:14" x14ac:dyDescent="0.15">
      <c r="A8" s="4"/>
      <c r="N8" s="5"/>
    </row>
    <row r="9" spans="1:14" x14ac:dyDescent="0.15">
      <c r="A9" s="4"/>
      <c r="N9" s="5"/>
    </row>
    <row r="10" spans="1:14" x14ac:dyDescent="0.15">
      <c r="A10" s="4"/>
      <c r="N10" s="5"/>
    </row>
    <row r="11" spans="1:14" x14ac:dyDescent="0.15">
      <c r="A11" s="4"/>
      <c r="N11" s="5"/>
    </row>
    <row r="12" spans="1:14" x14ac:dyDescent="0.15">
      <c r="A12" s="4"/>
      <c r="N12" s="5"/>
    </row>
    <row r="13" spans="1:14" x14ac:dyDescent="0.15">
      <c r="A13" s="4"/>
      <c r="N13" s="5"/>
    </row>
    <row r="14" spans="1:14" x14ac:dyDescent="0.15">
      <c r="A14" s="4"/>
      <c r="N14" s="5"/>
    </row>
    <row r="15" spans="1:14" x14ac:dyDescent="0.15">
      <c r="A15" s="4"/>
      <c r="N15" s="5"/>
    </row>
    <row r="16" spans="1:14" x14ac:dyDescent="0.15">
      <c r="A16" s="4"/>
      <c r="N16" s="5"/>
    </row>
    <row r="17" spans="1:14" x14ac:dyDescent="0.15">
      <c r="A17" s="4"/>
      <c r="N17" s="5"/>
    </row>
    <row r="18" spans="1:14" x14ac:dyDescent="0.15">
      <c r="A18" s="4"/>
      <c r="N18" s="5"/>
    </row>
    <row r="19" spans="1:14" x14ac:dyDescent="0.15">
      <c r="A19" s="4"/>
      <c r="N19" s="5"/>
    </row>
    <row r="20" spans="1:14" x14ac:dyDescent="0.15">
      <c r="A20" s="4"/>
      <c r="N20" s="5"/>
    </row>
    <row r="21" spans="1:14" x14ac:dyDescent="0.15">
      <c r="A21" s="4"/>
      <c r="N21" s="5"/>
    </row>
    <row r="22" spans="1:14" x14ac:dyDescent="0.15">
      <c r="A22" s="4"/>
      <c r="N22" s="5"/>
    </row>
    <row r="23" spans="1:14" x14ac:dyDescent="0.15">
      <c r="A23" s="4"/>
      <c r="N23" s="5"/>
    </row>
    <row r="24" spans="1:14" x14ac:dyDescent="0.15">
      <c r="A24" s="4"/>
      <c r="N24" s="5"/>
    </row>
    <row r="25" spans="1:14" x14ac:dyDescent="0.15">
      <c r="A25" s="4"/>
      <c r="N25" s="5"/>
    </row>
    <row r="26" spans="1:14" x14ac:dyDescent="0.15">
      <c r="A26" s="4"/>
      <c r="N26" s="5"/>
    </row>
    <row r="27" spans="1:14" x14ac:dyDescent="0.15">
      <c r="A27" s="4"/>
      <c r="N27" s="5"/>
    </row>
    <row r="28" spans="1:14" x14ac:dyDescent="0.15">
      <c r="A28" s="4"/>
      <c r="N28" s="5"/>
    </row>
    <row r="29" spans="1:14" x14ac:dyDescent="0.15">
      <c r="A29" s="4"/>
      <c r="I29" t="s">
        <v>171</v>
      </c>
      <c r="N29" s="5"/>
    </row>
    <row r="30" spans="1:14" x14ac:dyDescent="0.15">
      <c r="A30" s="4"/>
      <c r="I30" t="s">
        <v>71</v>
      </c>
      <c r="N30" s="5"/>
    </row>
    <row r="31" spans="1:14" x14ac:dyDescent="0.15">
      <c r="A31" s="4"/>
      <c r="N31" s="5"/>
    </row>
    <row r="32" spans="1:14" x14ac:dyDescent="0.15">
      <c r="A32" s="4"/>
      <c r="N32" s="5"/>
    </row>
    <row r="33" spans="1:14" x14ac:dyDescent="0.15">
      <c r="A33" s="4"/>
      <c r="N33" s="5"/>
    </row>
    <row r="34" spans="1:14" x14ac:dyDescent="0.15">
      <c r="A34" s="4"/>
      <c r="N34" s="5"/>
    </row>
    <row r="35" spans="1:14" x14ac:dyDescent="0.15">
      <c r="A35" s="4"/>
      <c r="N35" s="5"/>
    </row>
    <row r="36" spans="1:14" x14ac:dyDescent="0.15">
      <c r="A36" s="4"/>
      <c r="N36" s="5"/>
    </row>
    <row r="37" spans="1:14" x14ac:dyDescent="0.15">
      <c r="A37" s="4"/>
      <c r="N37" s="5"/>
    </row>
    <row r="38" spans="1:14" x14ac:dyDescent="0.15">
      <c r="A38" s="4"/>
      <c r="N38" s="5"/>
    </row>
    <row r="39" spans="1:14" x14ac:dyDescent="0.15">
      <c r="A39" s="4"/>
      <c r="N39" s="5"/>
    </row>
    <row r="40" spans="1:14" x14ac:dyDescent="0.15">
      <c r="A40" s="4"/>
      <c r="N40" s="5"/>
    </row>
    <row r="41" spans="1:14" x14ac:dyDescent="0.15">
      <c r="A41" s="4"/>
      <c r="N41" s="5"/>
    </row>
    <row r="42" spans="1:14" x14ac:dyDescent="0.15">
      <c r="A42" s="4"/>
      <c r="N42" s="5"/>
    </row>
    <row r="43" spans="1:14" x14ac:dyDescent="0.15">
      <c r="A43" s="4"/>
      <c r="N43" s="5"/>
    </row>
    <row r="44" spans="1:14" x14ac:dyDescent="0.15">
      <c r="A44" s="4"/>
      <c r="N44" s="5"/>
    </row>
    <row r="45" spans="1:14" x14ac:dyDescent="0.15">
      <c r="A45" s="4"/>
      <c r="N45" s="5"/>
    </row>
    <row r="46" spans="1:14" x14ac:dyDescent="0.15">
      <c r="A46" s="4"/>
      <c r="N46" s="5"/>
    </row>
    <row r="47" spans="1:14" x14ac:dyDescent="0.15">
      <c r="A47" s="4"/>
      <c r="N47" s="5"/>
    </row>
    <row r="48" spans="1:14" x14ac:dyDescent="0.15">
      <c r="A48" s="4"/>
      <c r="N48" s="5"/>
    </row>
    <row r="49" spans="1:14" x14ac:dyDescent="0.15">
      <c r="A49" s="4"/>
      <c r="N49" s="5"/>
    </row>
    <row r="50" spans="1:14" x14ac:dyDescent="0.15">
      <c r="A50" s="4"/>
      <c r="N50" s="5"/>
    </row>
    <row r="51" spans="1:14" x14ac:dyDescent="0.15">
      <c r="A51" s="4"/>
      <c r="N51" s="5"/>
    </row>
    <row r="52" spans="1:14" x14ac:dyDescent="0.15">
      <c r="A52" s="4"/>
      <c r="N52" s="5"/>
    </row>
    <row r="53" spans="1:14" x14ac:dyDescent="0.15">
      <c r="A53" s="4"/>
      <c r="N53" s="5"/>
    </row>
    <row r="54" spans="1:14" x14ac:dyDescent="0.15">
      <c r="A54" s="4"/>
      <c r="N54" s="5"/>
    </row>
    <row r="55" spans="1:14" x14ac:dyDescent="0.15">
      <c r="A55" s="4"/>
      <c r="N55" s="5"/>
    </row>
    <row r="56" spans="1:14" x14ac:dyDescent="0.15">
      <c r="A56" s="4"/>
      <c r="N56" s="5"/>
    </row>
    <row r="57" spans="1:14" x14ac:dyDescent="0.15">
      <c r="A57" s="4"/>
      <c r="N57" s="5"/>
    </row>
    <row r="58" spans="1:14" x14ac:dyDescent="0.15">
      <c r="A58" s="4"/>
      <c r="N58" s="5"/>
    </row>
    <row r="59" spans="1:14" x14ac:dyDescent="0.15">
      <c r="A59" s="4"/>
      <c r="N59" s="5"/>
    </row>
    <row r="60" spans="1:14" x14ac:dyDescent="0.15">
      <c r="A60" s="4"/>
      <c r="N60" s="5"/>
    </row>
    <row r="61" spans="1:14" x14ac:dyDescent="0.15">
      <c r="A61" s="4"/>
      <c r="N61" s="5"/>
    </row>
    <row r="62" spans="1:14" x14ac:dyDescent="0.15">
      <c r="A62" s="4"/>
      <c r="N62" s="5"/>
    </row>
    <row r="63" spans="1:14" x14ac:dyDescent="0.15">
      <c r="A63" s="4"/>
      <c r="N63" s="5"/>
    </row>
    <row r="64" spans="1:14" x14ac:dyDescent="0.15">
      <c r="A64" s="4"/>
      <c r="N64" s="5"/>
    </row>
    <row r="65" spans="1:14" x14ac:dyDescent="0.15">
      <c r="A65" s="4"/>
      <c r="N65" s="5"/>
    </row>
    <row r="66" spans="1:14" x14ac:dyDescent="0.15">
      <c r="A66" s="4"/>
      <c r="N66" s="5"/>
    </row>
    <row r="67" spans="1:14" ht="14.25" thickBot="1" x14ac:dyDescent="0.2">
      <c r="A67" s="4"/>
      <c r="N67" s="5"/>
    </row>
    <row r="68" spans="1:14" ht="129.75" customHeight="1" thickTop="1" thickBot="1" x14ac:dyDescent="0.2">
      <c r="A68" s="280" t="s">
        <v>326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2"/>
    </row>
    <row r="69" spans="1:14" ht="14.25" thickTop="1" x14ac:dyDescent="0.15">
      <c r="A69" s="4"/>
      <c r="N69" s="5"/>
    </row>
    <row r="70" spans="1:14" ht="14.25" thickBot="1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8"/>
    </row>
  </sheetData>
  <sheetProtection selectLockedCells="1" selectUnlockedCells="1"/>
  <mergeCells count="1">
    <mergeCell ref="A68:N68"/>
  </mergeCells>
  <phoneticPr fontId="21"/>
  <printOptions horizontalCentered="1" verticalCentered="1"/>
  <pageMargins left="0.70866141732283472" right="0.70866141732283472" top="0.98425196850393704" bottom="0.47244094488188981" header="1.1023622047244095" footer="0.31496062992125984"/>
  <pageSetup paperSize="9" scale="70" orientation="portrait" verticalDpi="4294967293" r:id="rId1"/>
  <headerFooter>
    <oddHeader>&amp;C&amp;"AR P浪漫明朝体U,標準"&amp;22プログラム原稿提出書類についての注意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B1:T46"/>
  <sheetViews>
    <sheetView showGridLines="0" showRowColHeaders="0" showRuler="0" view="pageBreakPreview" zoomScaleNormal="130" zoomScaleSheetLayoutView="100" workbookViewId="0">
      <selection activeCell="T45" sqref="T45"/>
    </sheetView>
  </sheetViews>
  <sheetFormatPr defaultColWidth="9" defaultRowHeight="15" x14ac:dyDescent="0.15"/>
  <cols>
    <col min="1" max="1" width="4.625" style="157" customWidth="1"/>
    <col min="2" max="2" width="6" style="158" customWidth="1"/>
    <col min="3" max="3" width="6.125" style="158" customWidth="1"/>
    <col min="4" max="4" width="18.5" style="157" customWidth="1"/>
    <col min="5" max="5" width="3.75" style="157" customWidth="1"/>
    <col min="6" max="15" width="3.875" style="157" customWidth="1"/>
    <col min="16" max="16" width="32.125" style="157" customWidth="1"/>
    <col min="17" max="18" width="3.875" style="157" customWidth="1"/>
    <col min="19" max="16384" width="9" style="157"/>
  </cols>
  <sheetData>
    <row r="1" spans="2:20" ht="21.6" customHeight="1" x14ac:dyDescent="0.15">
      <c r="T1" s="952"/>
    </row>
    <row r="2" spans="2:20" ht="21.6" customHeight="1" x14ac:dyDescent="0.15">
      <c r="B2" s="308" t="s">
        <v>266</v>
      </c>
      <c r="C2" s="308" t="s">
        <v>267</v>
      </c>
      <c r="D2" s="159" t="s">
        <v>245</v>
      </c>
      <c r="E2" s="293"/>
      <c r="F2" s="293"/>
      <c r="G2" s="293"/>
      <c r="H2" s="293"/>
      <c r="I2" s="293"/>
      <c r="J2" s="293"/>
      <c r="K2" s="293"/>
      <c r="L2" s="293"/>
      <c r="M2" s="293"/>
      <c r="N2" s="322"/>
      <c r="O2" s="952"/>
      <c r="P2" s="953" t="s">
        <v>294</v>
      </c>
      <c r="Q2" s="954"/>
      <c r="R2" s="954"/>
      <c r="S2" s="954"/>
      <c r="T2" s="952"/>
    </row>
    <row r="3" spans="2:20" ht="21.6" customHeight="1" x14ac:dyDescent="0.15">
      <c r="B3" s="308"/>
      <c r="C3" s="308"/>
      <c r="D3" s="161" t="s">
        <v>246</v>
      </c>
      <c r="E3" s="323"/>
      <c r="F3" s="323"/>
      <c r="G3" s="323"/>
      <c r="H3" s="323"/>
      <c r="I3" s="323"/>
      <c r="J3" s="323"/>
      <c r="K3" s="323"/>
      <c r="L3" s="323"/>
      <c r="M3" s="323"/>
      <c r="N3" s="324"/>
      <c r="O3" s="952"/>
      <c r="P3" s="952"/>
      <c r="Q3" s="952"/>
      <c r="R3" s="952"/>
      <c r="S3" s="952"/>
      <c r="T3" s="952"/>
    </row>
    <row r="4" spans="2:20" ht="21.6" customHeight="1" x14ac:dyDescent="0.15">
      <c r="B4" s="308"/>
      <c r="C4" s="308"/>
      <c r="D4" s="159" t="s">
        <v>249</v>
      </c>
      <c r="E4" s="293"/>
      <c r="F4" s="293"/>
      <c r="G4" s="293"/>
      <c r="H4" s="293"/>
      <c r="I4" s="293"/>
      <c r="J4" s="293"/>
      <c r="K4" s="293"/>
      <c r="L4" s="293"/>
      <c r="M4" s="293"/>
      <c r="N4" s="322"/>
      <c r="O4" s="952"/>
      <c r="P4" s="952"/>
      <c r="Q4" s="952"/>
      <c r="R4" s="952"/>
      <c r="S4" s="952"/>
      <c r="T4" s="952"/>
    </row>
    <row r="5" spans="2:20" ht="21.6" customHeight="1" x14ac:dyDescent="0.15">
      <c r="B5" s="308"/>
      <c r="C5" s="308"/>
      <c r="D5" s="161" t="s">
        <v>272</v>
      </c>
      <c r="E5" s="302"/>
      <c r="F5" s="302"/>
      <c r="G5" s="302"/>
      <c r="H5" s="302"/>
      <c r="I5" s="302"/>
      <c r="J5" s="302"/>
      <c r="K5" s="302"/>
      <c r="L5" s="302"/>
      <c r="M5" s="302"/>
      <c r="N5" s="304"/>
      <c r="O5" s="952"/>
      <c r="P5" s="952"/>
      <c r="Q5" s="952"/>
      <c r="R5" s="952"/>
      <c r="S5" s="952"/>
      <c r="T5" s="952"/>
    </row>
    <row r="6" spans="2:20" ht="21.6" customHeight="1" x14ac:dyDescent="0.15">
      <c r="B6" s="308"/>
      <c r="C6" s="308"/>
      <c r="D6" s="161" t="s">
        <v>273</v>
      </c>
      <c r="E6" s="302"/>
      <c r="F6" s="302"/>
      <c r="G6" s="302"/>
      <c r="H6" s="302"/>
      <c r="I6" s="302"/>
      <c r="J6" s="302"/>
      <c r="K6" s="302"/>
      <c r="L6" s="302"/>
      <c r="M6" s="302"/>
      <c r="N6" s="304"/>
      <c r="O6" s="952"/>
      <c r="P6" s="952"/>
      <c r="Q6" s="952"/>
      <c r="R6" s="952"/>
      <c r="S6" s="952"/>
      <c r="T6" s="952"/>
    </row>
    <row r="7" spans="2:20" ht="21.6" customHeight="1" x14ac:dyDescent="0.15">
      <c r="B7" s="308"/>
      <c r="C7" s="308"/>
      <c r="D7" s="162" t="s">
        <v>274</v>
      </c>
      <c r="E7" s="163"/>
      <c r="F7" s="164" t="s">
        <v>275</v>
      </c>
      <c r="G7" s="163"/>
      <c r="H7" s="164" t="s">
        <v>255</v>
      </c>
      <c r="I7" s="956"/>
      <c r="J7" s="956"/>
      <c r="K7" s="956"/>
      <c r="L7" s="956"/>
      <c r="M7" s="956"/>
      <c r="N7" s="956"/>
      <c r="O7" s="952"/>
      <c r="P7" s="952"/>
      <c r="Q7" s="952"/>
      <c r="R7" s="952"/>
      <c r="S7" s="952"/>
      <c r="T7" s="952"/>
    </row>
    <row r="8" spans="2:20" ht="21.6" customHeight="1" x14ac:dyDescent="0.15">
      <c r="B8" s="308"/>
      <c r="C8" s="308"/>
      <c r="D8" s="159" t="s">
        <v>250</v>
      </c>
      <c r="E8" s="293"/>
      <c r="F8" s="293"/>
      <c r="G8" s="293"/>
      <c r="H8" s="293"/>
      <c r="I8" s="293"/>
      <c r="J8" s="293"/>
      <c r="K8" s="293"/>
      <c r="L8" s="293"/>
      <c r="M8" s="293"/>
      <c r="N8" s="322"/>
      <c r="O8" s="952"/>
      <c r="P8" s="952"/>
      <c r="Q8" s="952"/>
      <c r="R8" s="952"/>
      <c r="S8" s="952"/>
      <c r="T8" s="952"/>
    </row>
    <row r="9" spans="2:20" ht="21.6" customHeight="1" x14ac:dyDescent="0.15">
      <c r="B9" s="308"/>
      <c r="C9" s="308"/>
      <c r="D9" s="161" t="s">
        <v>272</v>
      </c>
      <c r="E9" s="302"/>
      <c r="F9" s="302"/>
      <c r="G9" s="302"/>
      <c r="H9" s="302"/>
      <c r="I9" s="302"/>
      <c r="J9" s="302"/>
      <c r="K9" s="302"/>
      <c r="L9" s="302"/>
      <c r="M9" s="302"/>
      <c r="N9" s="304"/>
      <c r="O9" s="952"/>
      <c r="P9" s="952"/>
      <c r="Q9" s="952"/>
      <c r="R9" s="952"/>
      <c r="S9" s="952"/>
      <c r="T9" s="952"/>
    </row>
    <row r="10" spans="2:20" ht="21.6" customHeight="1" x14ac:dyDescent="0.15">
      <c r="B10" s="308"/>
      <c r="C10" s="308"/>
      <c r="D10" s="161" t="s">
        <v>273</v>
      </c>
      <c r="E10" s="302"/>
      <c r="F10" s="302"/>
      <c r="G10" s="302"/>
      <c r="H10" s="302"/>
      <c r="I10" s="302"/>
      <c r="J10" s="302"/>
      <c r="K10" s="302"/>
      <c r="L10" s="302"/>
      <c r="M10" s="302"/>
      <c r="N10" s="304"/>
      <c r="O10" s="952"/>
      <c r="P10" s="952"/>
      <c r="Q10" s="952"/>
      <c r="R10" s="952"/>
      <c r="S10" s="952"/>
      <c r="T10" s="952"/>
    </row>
    <row r="11" spans="2:20" ht="21.6" customHeight="1" x14ac:dyDescent="0.15">
      <c r="B11" s="308"/>
      <c r="C11" s="308"/>
      <c r="D11" s="162" t="s">
        <v>274</v>
      </c>
      <c r="E11" s="163"/>
      <c r="F11" s="164" t="s">
        <v>275</v>
      </c>
      <c r="G11" s="163"/>
      <c r="H11" s="164" t="s">
        <v>255</v>
      </c>
      <c r="I11" s="957"/>
      <c r="J11" s="956"/>
      <c r="K11" s="956"/>
      <c r="L11" s="956"/>
      <c r="M11" s="956"/>
      <c r="N11" s="956"/>
      <c r="O11" s="952"/>
      <c r="P11" s="952"/>
      <c r="Q11" s="952"/>
      <c r="R11" s="952"/>
      <c r="S11" s="952"/>
      <c r="T11" s="952"/>
    </row>
    <row r="12" spans="2:20" ht="21.6" customHeight="1" x14ac:dyDescent="0.15">
      <c r="B12" s="308"/>
      <c r="C12" s="308"/>
      <c r="D12" s="159" t="s">
        <v>251</v>
      </c>
      <c r="E12" s="303"/>
      <c r="F12" s="303"/>
      <c r="G12" s="303"/>
      <c r="H12" s="303"/>
      <c r="I12" s="303"/>
      <c r="J12" s="303"/>
      <c r="K12" s="303"/>
      <c r="L12" s="303"/>
      <c r="M12" s="303"/>
      <c r="N12" s="305"/>
      <c r="O12" s="952"/>
      <c r="P12" s="952"/>
      <c r="Q12" s="952"/>
      <c r="R12" s="952"/>
      <c r="S12" s="952"/>
      <c r="T12" s="952"/>
    </row>
    <row r="13" spans="2:20" ht="21.6" customHeight="1" x14ac:dyDescent="0.15">
      <c r="B13" s="308"/>
      <c r="C13" s="308"/>
      <c r="D13" s="161" t="s">
        <v>272</v>
      </c>
      <c r="E13" s="302"/>
      <c r="F13" s="302"/>
      <c r="G13" s="302"/>
      <c r="H13" s="302"/>
      <c r="I13" s="302"/>
      <c r="J13" s="302"/>
      <c r="K13" s="302"/>
      <c r="L13" s="302"/>
      <c r="M13" s="302"/>
      <c r="N13" s="304"/>
      <c r="O13" s="952"/>
      <c r="P13" s="952"/>
      <c r="Q13" s="952"/>
      <c r="R13" s="952"/>
      <c r="S13" s="952"/>
      <c r="T13" s="952"/>
    </row>
    <row r="14" spans="2:20" ht="21.6" customHeight="1" x14ac:dyDescent="0.15">
      <c r="B14" s="308"/>
      <c r="C14" s="308"/>
      <c r="D14" s="161" t="s">
        <v>273</v>
      </c>
      <c r="E14" s="302"/>
      <c r="F14" s="302"/>
      <c r="G14" s="302"/>
      <c r="H14" s="302"/>
      <c r="I14" s="302"/>
      <c r="J14" s="302"/>
      <c r="K14" s="302"/>
      <c r="L14" s="302"/>
      <c r="M14" s="302"/>
      <c r="N14" s="304"/>
      <c r="O14" s="952"/>
      <c r="P14" s="952"/>
      <c r="Q14" s="952"/>
      <c r="R14" s="952"/>
      <c r="S14" s="952"/>
      <c r="T14" s="952"/>
    </row>
    <row r="15" spans="2:20" ht="21.6" customHeight="1" x14ac:dyDescent="0.15">
      <c r="B15" s="308"/>
      <c r="C15" s="308"/>
      <c r="D15" s="162" t="s">
        <v>274</v>
      </c>
      <c r="E15" s="163"/>
      <c r="F15" s="164" t="s">
        <v>275</v>
      </c>
      <c r="G15" s="163"/>
      <c r="H15" s="164" t="s">
        <v>255</v>
      </c>
      <c r="I15" s="956"/>
      <c r="J15" s="956"/>
      <c r="K15" s="956"/>
      <c r="L15" s="956"/>
      <c r="M15" s="956"/>
      <c r="N15" s="956"/>
      <c r="O15" s="952"/>
      <c r="P15" s="952"/>
      <c r="Q15" s="952"/>
      <c r="R15" s="952"/>
      <c r="S15" s="952"/>
      <c r="T15" s="952"/>
    </row>
    <row r="16" spans="2:20" ht="21.6" customHeight="1" x14ac:dyDescent="0.15">
      <c r="B16" s="308"/>
      <c r="C16" s="308"/>
      <c r="D16" s="159" t="s">
        <v>252</v>
      </c>
      <c r="E16" s="303"/>
      <c r="F16" s="303"/>
      <c r="G16" s="303"/>
      <c r="H16" s="303"/>
      <c r="I16" s="303"/>
      <c r="J16" s="303"/>
      <c r="K16" s="303"/>
      <c r="L16" s="303"/>
      <c r="M16" s="303"/>
      <c r="N16" s="305"/>
      <c r="O16" s="952"/>
      <c r="P16" s="952"/>
      <c r="Q16" s="952"/>
      <c r="R16" s="952"/>
      <c r="S16" s="952"/>
      <c r="T16" s="952"/>
    </row>
    <row r="17" spans="2:20" ht="21.6" customHeight="1" x14ac:dyDescent="0.15">
      <c r="B17" s="308"/>
      <c r="C17" s="308"/>
      <c r="D17" s="161" t="s">
        <v>272</v>
      </c>
      <c r="E17" s="302"/>
      <c r="F17" s="302"/>
      <c r="G17" s="302"/>
      <c r="H17" s="302"/>
      <c r="I17" s="302"/>
      <c r="J17" s="302"/>
      <c r="K17" s="302"/>
      <c r="L17" s="302"/>
      <c r="M17" s="302"/>
      <c r="N17" s="304"/>
      <c r="O17" s="952"/>
      <c r="P17" s="952"/>
      <c r="Q17" s="952"/>
      <c r="R17" s="952"/>
      <c r="S17" s="952"/>
      <c r="T17" s="952"/>
    </row>
    <row r="18" spans="2:20" ht="21.6" customHeight="1" x14ac:dyDescent="0.15">
      <c r="B18" s="308"/>
      <c r="C18" s="308"/>
      <c r="D18" s="161" t="s">
        <v>273</v>
      </c>
      <c r="E18" s="302"/>
      <c r="F18" s="302"/>
      <c r="G18" s="302"/>
      <c r="H18" s="302"/>
      <c r="I18" s="302"/>
      <c r="J18" s="302"/>
      <c r="K18" s="302"/>
      <c r="L18" s="302"/>
      <c r="M18" s="302"/>
      <c r="N18" s="304"/>
      <c r="O18" s="952"/>
      <c r="P18" s="952"/>
      <c r="Q18" s="952"/>
      <c r="R18" s="952"/>
      <c r="S18" s="952"/>
      <c r="T18" s="952"/>
    </row>
    <row r="19" spans="2:20" ht="21.6" customHeight="1" thickBot="1" x14ac:dyDescent="0.2">
      <c r="B19" s="308"/>
      <c r="C19" s="308"/>
      <c r="D19" s="162" t="s">
        <v>274</v>
      </c>
      <c r="E19" s="165"/>
      <c r="F19" s="166" t="s">
        <v>275</v>
      </c>
      <c r="G19" s="165"/>
      <c r="H19" s="166" t="s">
        <v>255</v>
      </c>
      <c r="I19" s="958"/>
      <c r="J19" s="958"/>
      <c r="K19" s="958"/>
      <c r="L19" s="958"/>
      <c r="M19" s="958"/>
      <c r="N19" s="958"/>
      <c r="O19" s="952"/>
      <c r="P19" s="952"/>
      <c r="Q19" s="952"/>
      <c r="R19" s="952"/>
      <c r="S19" s="952"/>
      <c r="T19" s="952"/>
    </row>
    <row r="20" spans="2:20" ht="21.6" customHeight="1" thickTop="1" thickBot="1" x14ac:dyDescent="0.2">
      <c r="B20" s="308"/>
      <c r="C20" s="308"/>
      <c r="D20" s="167" t="s">
        <v>253</v>
      </c>
      <c r="E20" s="168"/>
      <c r="F20" s="169" t="s">
        <v>254</v>
      </c>
      <c r="G20" s="170"/>
      <c r="H20" s="171" t="s">
        <v>255</v>
      </c>
      <c r="I20" s="956"/>
      <c r="J20" s="956"/>
      <c r="K20" s="956"/>
      <c r="L20" s="956"/>
      <c r="M20" s="956"/>
      <c r="N20" s="956"/>
      <c r="O20" s="955" t="s">
        <v>299</v>
      </c>
      <c r="P20" s="952"/>
      <c r="Q20" s="952"/>
      <c r="R20" s="952"/>
      <c r="S20" s="952"/>
      <c r="T20" s="952"/>
    </row>
    <row r="21" spans="2:20" ht="21.6" customHeight="1" thickTop="1" x14ac:dyDescent="0.15">
      <c r="B21" s="308"/>
      <c r="C21" s="310"/>
      <c r="D21" s="159" t="s">
        <v>256</v>
      </c>
      <c r="E21" s="295"/>
      <c r="F21" s="295"/>
      <c r="G21" s="295"/>
      <c r="H21" s="295"/>
      <c r="I21" s="296"/>
      <c r="J21" s="296"/>
      <c r="K21" s="296"/>
      <c r="L21" s="296"/>
      <c r="M21" s="296"/>
      <c r="N21" s="297"/>
      <c r="O21" s="952"/>
      <c r="P21" s="952"/>
      <c r="Q21" s="952"/>
      <c r="R21" s="952"/>
      <c r="S21" s="952"/>
      <c r="T21" s="952"/>
    </row>
    <row r="22" spans="2:20" ht="60" x14ac:dyDescent="0.15">
      <c r="B22" s="308"/>
      <c r="C22" s="310"/>
      <c r="D22" s="172" t="s">
        <v>257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2"/>
      <c r="O22" s="952"/>
      <c r="P22" s="952"/>
      <c r="Q22" s="952"/>
      <c r="R22" s="952"/>
      <c r="S22" s="952"/>
      <c r="T22" s="952"/>
    </row>
    <row r="23" spans="2:20" ht="36" x14ac:dyDescent="0.15">
      <c r="B23" s="308"/>
      <c r="C23" s="310"/>
      <c r="D23" s="173" t="s">
        <v>300</v>
      </c>
      <c r="E23" s="289"/>
      <c r="F23" s="289"/>
      <c r="G23" s="289"/>
      <c r="H23" s="289"/>
      <c r="I23" s="289"/>
      <c r="J23" s="289"/>
      <c r="K23" s="289"/>
      <c r="L23" s="289"/>
      <c r="M23" s="289"/>
      <c r="N23" s="290"/>
      <c r="O23" s="952"/>
      <c r="P23" s="952"/>
      <c r="Q23" s="952"/>
      <c r="R23" s="952"/>
      <c r="S23" s="952"/>
      <c r="T23" s="952"/>
    </row>
    <row r="24" spans="2:20" ht="21.95" customHeight="1" x14ac:dyDescent="0.15">
      <c r="B24" s="308"/>
      <c r="C24" s="310"/>
      <c r="D24" s="174" t="s">
        <v>284</v>
      </c>
      <c r="E24" s="175"/>
      <c r="F24" s="176" t="s">
        <v>285</v>
      </c>
      <c r="G24" s="175"/>
      <c r="H24" s="176" t="s">
        <v>286</v>
      </c>
      <c r="I24" s="959"/>
      <c r="J24" s="959"/>
      <c r="K24" s="959"/>
      <c r="L24" s="959"/>
      <c r="M24" s="959"/>
      <c r="N24" s="960"/>
      <c r="O24" s="952"/>
      <c r="P24" s="952"/>
      <c r="Q24" s="952"/>
      <c r="R24" s="952"/>
      <c r="S24" s="952"/>
      <c r="T24" s="952"/>
    </row>
    <row r="25" spans="2:20" ht="21.6" customHeight="1" x14ac:dyDescent="0.15">
      <c r="B25" s="308"/>
      <c r="C25" s="310"/>
      <c r="D25" s="159" t="s">
        <v>258</v>
      </c>
      <c r="E25" s="303"/>
      <c r="F25" s="303"/>
      <c r="G25" s="303"/>
      <c r="H25" s="303"/>
      <c r="I25" s="303"/>
      <c r="J25" s="303"/>
      <c r="K25" s="303"/>
      <c r="L25" s="303"/>
      <c r="M25" s="303"/>
      <c r="N25" s="305"/>
      <c r="O25" s="952"/>
      <c r="P25" s="952"/>
      <c r="Q25" s="952"/>
      <c r="R25" s="952"/>
      <c r="S25" s="952"/>
      <c r="T25" s="952"/>
    </row>
    <row r="26" spans="2:20" ht="21.6" customHeight="1" x14ac:dyDescent="0.15">
      <c r="B26" s="308"/>
      <c r="C26" s="310"/>
      <c r="D26" s="161" t="s">
        <v>305</v>
      </c>
      <c r="E26" s="302"/>
      <c r="F26" s="302"/>
      <c r="G26" s="302"/>
      <c r="H26" s="302"/>
      <c r="I26" s="302"/>
      <c r="J26" s="302"/>
      <c r="K26" s="302"/>
      <c r="L26" s="302"/>
      <c r="M26" s="302"/>
      <c r="N26" s="304"/>
      <c r="O26" s="952"/>
      <c r="P26" s="952"/>
      <c r="Q26" s="952"/>
      <c r="R26" s="952"/>
      <c r="S26" s="952"/>
      <c r="T26" s="952"/>
    </row>
    <row r="27" spans="2:20" ht="21.6" customHeight="1" x14ac:dyDescent="0.15">
      <c r="B27" s="308"/>
      <c r="C27" s="310"/>
      <c r="D27" s="162" t="s">
        <v>276</v>
      </c>
      <c r="E27" s="298"/>
      <c r="F27" s="298"/>
      <c r="G27" s="298"/>
      <c r="H27" s="298"/>
      <c r="I27" s="298"/>
      <c r="J27" s="298"/>
      <c r="K27" s="298"/>
      <c r="L27" s="298"/>
      <c r="M27" s="298"/>
      <c r="N27" s="299"/>
      <c r="O27" s="952"/>
      <c r="P27" s="952"/>
      <c r="Q27" s="952"/>
      <c r="R27" s="952"/>
      <c r="S27" s="952"/>
      <c r="T27" s="952"/>
    </row>
    <row r="28" spans="2:20" ht="21.6" customHeight="1" x14ac:dyDescent="0.15">
      <c r="B28" s="308"/>
      <c r="C28" s="311" t="s">
        <v>259</v>
      </c>
      <c r="D28" s="159" t="s">
        <v>260</v>
      </c>
      <c r="E28" s="303"/>
      <c r="F28" s="303"/>
      <c r="G28" s="303"/>
      <c r="H28" s="303"/>
      <c r="I28" s="303"/>
      <c r="J28" s="303"/>
      <c r="K28" s="303"/>
      <c r="L28" s="303"/>
      <c r="M28" s="303"/>
      <c r="N28" s="305"/>
      <c r="O28" s="952"/>
      <c r="P28" s="952"/>
      <c r="Q28" s="952"/>
      <c r="R28" s="952"/>
      <c r="S28" s="952"/>
      <c r="T28" s="952"/>
    </row>
    <row r="29" spans="2:20" ht="21.6" customHeight="1" x14ac:dyDescent="0.15">
      <c r="B29" s="308"/>
      <c r="C29" s="311"/>
      <c r="D29" s="161" t="s">
        <v>261</v>
      </c>
      <c r="E29" s="306"/>
      <c r="F29" s="306"/>
      <c r="G29" s="306"/>
      <c r="H29" s="306"/>
      <c r="I29" s="306"/>
      <c r="J29" s="306"/>
      <c r="K29" s="306"/>
      <c r="L29" s="306"/>
      <c r="M29" s="306"/>
      <c r="N29" s="307"/>
      <c r="O29" s="952"/>
      <c r="P29" s="952"/>
      <c r="Q29" s="952"/>
      <c r="R29" s="952"/>
      <c r="S29" s="952"/>
      <c r="T29" s="952"/>
    </row>
    <row r="30" spans="2:20" ht="21.6" customHeight="1" x14ac:dyDescent="0.15">
      <c r="B30" s="308"/>
      <c r="C30" s="311"/>
      <c r="D30" s="162" t="s">
        <v>262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9"/>
      <c r="O30" s="952"/>
      <c r="P30" s="952"/>
      <c r="Q30" s="952"/>
      <c r="R30" s="952"/>
      <c r="S30" s="952"/>
      <c r="T30" s="952"/>
    </row>
    <row r="31" spans="2:20" ht="21.6" customHeight="1" x14ac:dyDescent="0.15">
      <c r="B31" s="308"/>
      <c r="C31" s="310" t="s">
        <v>263</v>
      </c>
      <c r="D31" s="159" t="s">
        <v>260</v>
      </c>
      <c r="E31" s="303"/>
      <c r="F31" s="303"/>
      <c r="G31" s="303"/>
      <c r="H31" s="303"/>
      <c r="I31" s="303"/>
      <c r="J31" s="303"/>
      <c r="K31" s="303"/>
      <c r="L31" s="303"/>
      <c r="M31" s="303"/>
      <c r="N31" s="305"/>
      <c r="O31" s="952"/>
      <c r="P31" s="952"/>
      <c r="Q31" s="952"/>
      <c r="R31" s="952"/>
      <c r="S31" s="952"/>
      <c r="T31" s="952"/>
    </row>
    <row r="32" spans="2:20" ht="21.6" customHeight="1" x14ac:dyDescent="0.15">
      <c r="B32" s="308"/>
      <c r="C32" s="310"/>
      <c r="D32" s="161" t="s">
        <v>261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4"/>
      <c r="O32" s="952"/>
      <c r="P32" s="952"/>
      <c r="Q32" s="952"/>
      <c r="R32" s="952"/>
      <c r="S32" s="952"/>
      <c r="T32" s="952"/>
    </row>
    <row r="33" spans="2:20" ht="21.6" customHeight="1" x14ac:dyDescent="0.15">
      <c r="B33" s="308"/>
      <c r="C33" s="310"/>
      <c r="D33" s="161" t="s">
        <v>262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4"/>
      <c r="O33" s="952"/>
      <c r="P33" s="952"/>
      <c r="Q33" s="952"/>
      <c r="R33" s="952"/>
      <c r="S33" s="952"/>
      <c r="T33" s="952"/>
    </row>
    <row r="34" spans="2:20" ht="21.6" customHeight="1" x14ac:dyDescent="0.15">
      <c r="B34" s="308"/>
      <c r="C34" s="310"/>
      <c r="D34" s="177" t="s">
        <v>264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9"/>
      <c r="O34" s="952"/>
      <c r="P34" s="952"/>
      <c r="Q34" s="952"/>
      <c r="R34" s="952"/>
      <c r="S34" s="952"/>
      <c r="T34" s="952"/>
    </row>
    <row r="35" spans="2:20" ht="21.6" customHeight="1" x14ac:dyDescent="0.15">
      <c r="B35" s="961"/>
      <c r="C35" s="961"/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</row>
    <row r="36" spans="2:20" ht="21.6" customHeight="1" x14ac:dyDescent="0.15">
      <c r="B36" s="940" t="s">
        <v>268</v>
      </c>
      <c r="C36" s="314" t="s">
        <v>290</v>
      </c>
      <c r="D36" s="315"/>
      <c r="E36" s="300"/>
      <c r="F36" s="300"/>
      <c r="G36" s="300"/>
      <c r="H36" s="300"/>
      <c r="I36" s="300"/>
      <c r="J36" s="300"/>
      <c r="K36" s="300"/>
      <c r="L36" s="300"/>
      <c r="M36" s="300"/>
      <c r="N36" s="301"/>
      <c r="O36" s="952"/>
      <c r="P36" s="952"/>
      <c r="Q36" s="952"/>
      <c r="R36" s="952"/>
      <c r="S36" s="952"/>
      <c r="T36" s="952"/>
    </row>
    <row r="37" spans="2:20" ht="21.6" customHeight="1" x14ac:dyDescent="0.15">
      <c r="B37" s="941"/>
      <c r="C37" s="283" t="s">
        <v>265</v>
      </c>
      <c r="D37" s="284"/>
      <c r="E37" s="293"/>
      <c r="F37" s="293"/>
      <c r="G37" s="178" t="s">
        <v>269</v>
      </c>
      <c r="H37" s="962" t="s">
        <v>342</v>
      </c>
      <c r="I37" s="963"/>
      <c r="J37" s="963"/>
      <c r="K37" s="963"/>
      <c r="L37" s="963"/>
      <c r="M37" s="963"/>
      <c r="N37" s="963"/>
      <c r="O37" s="963"/>
      <c r="P37" s="963"/>
      <c r="Q37" s="963"/>
      <c r="R37" s="963"/>
      <c r="S37" s="963"/>
      <c r="T37" s="952"/>
    </row>
    <row r="38" spans="2:20" ht="21.6" customHeight="1" x14ac:dyDescent="0.15">
      <c r="B38" s="941"/>
      <c r="C38" s="312" t="s">
        <v>270</v>
      </c>
      <c r="D38" s="313"/>
      <c r="E38" s="294"/>
      <c r="F38" s="294"/>
      <c r="G38" s="179" t="s">
        <v>283</v>
      </c>
      <c r="H38" s="952" t="s">
        <v>289</v>
      </c>
      <c r="I38" s="952"/>
      <c r="J38" s="952"/>
      <c r="K38" s="952"/>
      <c r="L38" s="952"/>
      <c r="M38" s="952"/>
      <c r="N38" s="952"/>
      <c r="O38" s="952"/>
      <c r="P38" s="952"/>
      <c r="Q38" s="952"/>
      <c r="R38" s="952"/>
      <c r="S38" s="952"/>
      <c r="T38" s="952"/>
    </row>
    <row r="39" spans="2:20" ht="21.6" customHeight="1" x14ac:dyDescent="0.15">
      <c r="B39" s="942"/>
      <c r="C39" s="314" t="s">
        <v>271</v>
      </c>
      <c r="D39" s="315"/>
      <c r="E39" s="285"/>
      <c r="F39" s="285"/>
      <c r="G39" s="285"/>
      <c r="H39" s="285"/>
      <c r="I39" s="285"/>
      <c r="J39" s="285"/>
      <c r="K39" s="285"/>
      <c r="L39" s="285"/>
      <c r="M39" s="285"/>
      <c r="N39" s="286"/>
      <c r="O39" s="952"/>
      <c r="P39" s="952"/>
      <c r="Q39" s="952"/>
      <c r="R39" s="952"/>
      <c r="S39" s="952"/>
      <c r="T39" s="952"/>
    </row>
    <row r="40" spans="2:20" ht="11.65" customHeight="1" x14ac:dyDescent="0.15">
      <c r="B40" s="180"/>
      <c r="C40" s="181"/>
      <c r="O40" s="952"/>
      <c r="P40" s="952"/>
      <c r="Q40" s="952"/>
      <c r="R40" s="952"/>
      <c r="S40" s="952"/>
      <c r="T40" s="952"/>
    </row>
    <row r="41" spans="2:20" ht="26.65" hidden="1" customHeight="1" x14ac:dyDescent="0.15">
      <c r="B41" s="309" t="s">
        <v>277</v>
      </c>
      <c r="C41" s="320" t="s">
        <v>278</v>
      </c>
      <c r="D41" s="321"/>
      <c r="E41" s="303">
        <v>40</v>
      </c>
      <c r="F41" s="303"/>
      <c r="G41" s="182" t="s">
        <v>279</v>
      </c>
      <c r="H41" s="287" t="s">
        <v>327</v>
      </c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</row>
    <row r="42" spans="2:20" ht="21.6" hidden="1" customHeight="1" x14ac:dyDescent="0.15">
      <c r="B42" s="309"/>
      <c r="C42" s="318" t="s">
        <v>297</v>
      </c>
      <c r="D42" s="319"/>
      <c r="E42" s="302">
        <v>30</v>
      </c>
      <c r="F42" s="302"/>
      <c r="G42" s="183" t="s">
        <v>280</v>
      </c>
      <c r="H42" s="266" t="s">
        <v>292</v>
      </c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</row>
    <row r="43" spans="2:20" ht="21.6" hidden="1" customHeight="1" x14ac:dyDescent="0.15">
      <c r="B43" s="309"/>
      <c r="C43" s="318" t="s">
        <v>281</v>
      </c>
      <c r="D43" s="319"/>
      <c r="E43" s="302">
        <v>20</v>
      </c>
      <c r="F43" s="302"/>
      <c r="G43" s="183" t="s">
        <v>282</v>
      </c>
      <c r="H43" s="266" t="s">
        <v>293</v>
      </c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</row>
    <row r="44" spans="2:20" ht="21.6" hidden="1" customHeight="1" x14ac:dyDescent="0.15">
      <c r="B44" s="309"/>
      <c r="C44" s="316" t="s">
        <v>311</v>
      </c>
      <c r="D44" s="317"/>
      <c r="E44" s="298">
        <v>10</v>
      </c>
      <c r="F44" s="298"/>
      <c r="G44" s="184" t="s">
        <v>282</v>
      </c>
      <c r="H44" s="266" t="s">
        <v>306</v>
      </c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</row>
    <row r="45" spans="2:20" x14ac:dyDescent="0.15">
      <c r="B45" s="185"/>
      <c r="C45" s="185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</row>
    <row r="46" spans="2:20" x14ac:dyDescent="0.15">
      <c r="B46" s="185"/>
      <c r="C46" s="185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</row>
  </sheetData>
  <sheetProtection sheet="1" selectLockedCells="1"/>
  <mergeCells count="51">
    <mergeCell ref="E8:N8"/>
    <mergeCell ref="E10:N10"/>
    <mergeCell ref="E9:N9"/>
    <mergeCell ref="E3:N3"/>
    <mergeCell ref="E2:N2"/>
    <mergeCell ref="E4:N4"/>
    <mergeCell ref="E5:N5"/>
    <mergeCell ref="E6:N6"/>
    <mergeCell ref="B2:B34"/>
    <mergeCell ref="B41:B44"/>
    <mergeCell ref="C2:C27"/>
    <mergeCell ref="C28:C30"/>
    <mergeCell ref="C31:C34"/>
    <mergeCell ref="C38:D38"/>
    <mergeCell ref="C39:D39"/>
    <mergeCell ref="C44:D44"/>
    <mergeCell ref="C43:D43"/>
    <mergeCell ref="C42:D42"/>
    <mergeCell ref="C41:D41"/>
    <mergeCell ref="C36:D36"/>
    <mergeCell ref="B36:B39"/>
    <mergeCell ref="E23:N23"/>
    <mergeCell ref="E14:N14"/>
    <mergeCell ref="E13:N13"/>
    <mergeCell ref="E12:N12"/>
    <mergeCell ref="E18:N18"/>
    <mergeCell ref="E17:N17"/>
    <mergeCell ref="E16:N16"/>
    <mergeCell ref="E26:N26"/>
    <mergeCell ref="E25:N25"/>
    <mergeCell ref="E33:N33"/>
    <mergeCell ref="E32:N32"/>
    <mergeCell ref="E31:N31"/>
    <mergeCell ref="E30:N30"/>
    <mergeCell ref="E28:N28"/>
    <mergeCell ref="E29:N29"/>
    <mergeCell ref="E44:F44"/>
    <mergeCell ref="E43:F43"/>
    <mergeCell ref="E42:F42"/>
    <mergeCell ref="E41:F41"/>
    <mergeCell ref="C37:D37"/>
    <mergeCell ref="E39:N39"/>
    <mergeCell ref="H41:S41"/>
    <mergeCell ref="H37:S37"/>
    <mergeCell ref="E37:F37"/>
    <mergeCell ref="E38:F38"/>
    <mergeCell ref="E21:N21"/>
    <mergeCell ref="E22:N22"/>
    <mergeCell ref="E34:N34"/>
    <mergeCell ref="E36:N36"/>
    <mergeCell ref="E27:N27"/>
  </mergeCells>
  <phoneticPr fontId="32"/>
  <dataValidations count="3">
    <dataValidation type="list" allowBlank="1" showInputMessage="1" showErrorMessage="1" sqref="E21" xr:uid="{00000000-0002-0000-0200-000001000000}">
      <formula1>"済んでいる,済んでいない,出版されている楽譜(レンタル譜を含む)を使用しているので不要,権利消滅により不要,オリジナル作品のため不要"</formula1>
    </dataValidation>
    <dataValidation type="list" allowBlank="1" showInputMessage="1" showErrorMessage="1" sqref="E22:E23" xr:uid="{00000000-0002-0000-0200-000004000000}">
      <formula1>"承諾します,承諾しません"</formula1>
    </dataValidation>
    <dataValidation type="list" allowBlank="1" showInputMessage="1" showErrorMessage="1" sqref="E36:N36" xr:uid="{00000000-0002-0000-0200-000005000000}">
      <formula1>"小学生,中学生,高等学校,大学一般"</formula1>
    </dataValidation>
  </dataValidations>
  <pageMargins left="0.7" right="0.7" top="0.75" bottom="0.75" header="0.3" footer="0.3"/>
  <pageSetup paperSize="9" scale="6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9"/>
  <sheetViews>
    <sheetView showZeros="0" workbookViewId="0">
      <selection activeCell="B8" sqref="B8"/>
    </sheetView>
  </sheetViews>
  <sheetFormatPr defaultRowHeight="13.5" x14ac:dyDescent="0.15"/>
  <cols>
    <col min="1" max="1" width="30.625" customWidth="1"/>
    <col min="2" max="2" width="27.125" customWidth="1"/>
    <col min="3" max="5" width="3.25" bestFit="1" customWidth="1"/>
  </cols>
  <sheetData>
    <row r="1" spans="1:5" x14ac:dyDescent="0.15">
      <c r="A1" t="str">
        <f>'入力シート(入力)'!D2</f>
        <v>団体名</v>
      </c>
      <c r="B1">
        <f>'入力シート(入力)'!E2</f>
        <v>0</v>
      </c>
    </row>
    <row r="2" spans="1:5" x14ac:dyDescent="0.15">
      <c r="A2" t="str">
        <f>'入力シート(入力)'!D3</f>
        <v>ふりがな</v>
      </c>
      <c r="B2">
        <f>'入力シート(入力)'!E3</f>
        <v>0</v>
      </c>
    </row>
    <row r="3" spans="1:5" x14ac:dyDescent="0.15">
      <c r="A3" t="e">
        <f>'入力シート(入力)'!#REF!</f>
        <v>#REF!</v>
      </c>
      <c r="B3" t="e">
        <f>'入力シート(入力)'!#REF!</f>
        <v>#REF!</v>
      </c>
    </row>
    <row r="4" spans="1:5" x14ac:dyDescent="0.15">
      <c r="A4" t="e">
        <f>'入力シート(入力)'!#REF!</f>
        <v>#REF!</v>
      </c>
      <c r="B4" t="e">
        <f>'入力シート(入力)'!#REF!</f>
        <v>#REF!</v>
      </c>
    </row>
    <row r="5" spans="1:5" x14ac:dyDescent="0.15">
      <c r="A5" t="str">
        <f>'入力シート(入力)'!D4</f>
        <v>曲名①</v>
      </c>
      <c r="B5">
        <f>'入力シート(入力)'!E4</f>
        <v>0</v>
      </c>
    </row>
    <row r="6" spans="1:5" x14ac:dyDescent="0.15">
      <c r="A6" t="str">
        <f>'入力シート(入力)'!D5</f>
        <v>作曲者</v>
      </c>
      <c r="B6">
        <f>'入力シート(入力)'!E5</f>
        <v>0</v>
      </c>
    </row>
    <row r="7" spans="1:5" x14ac:dyDescent="0.15">
      <c r="A7" t="str">
        <f>'入力シート(入力)'!D6</f>
        <v>編曲者</v>
      </c>
      <c r="B7">
        <f>'入力シート(入力)'!E6</f>
        <v>0</v>
      </c>
    </row>
    <row r="8" spans="1:5" x14ac:dyDescent="0.15">
      <c r="A8" t="str">
        <f>'入力シート(入力)'!D7</f>
        <v>時間</v>
      </c>
      <c r="B8">
        <f>'入力シート(入力)'!E7</f>
        <v>0</v>
      </c>
      <c r="C8" t="str">
        <f>'入力シート(入力)'!F7</f>
        <v>分</v>
      </c>
      <c r="D8">
        <f>'入力シート(入力)'!G7</f>
        <v>0</v>
      </c>
      <c r="E8" t="str">
        <f>'入力シート(入力)'!H7</f>
        <v>秒</v>
      </c>
    </row>
    <row r="9" spans="1:5" x14ac:dyDescent="0.15">
      <c r="A9" t="str">
        <f>'入力シート(入力)'!D8</f>
        <v>曲名②</v>
      </c>
      <c r="B9">
        <f>'入力シート(入力)'!E8</f>
        <v>0</v>
      </c>
    </row>
    <row r="10" spans="1:5" x14ac:dyDescent="0.15">
      <c r="A10" t="str">
        <f>'入力シート(入力)'!D9</f>
        <v>作曲者</v>
      </c>
      <c r="B10">
        <f>'入力シート(入力)'!E9</f>
        <v>0</v>
      </c>
    </row>
    <row r="11" spans="1:5" x14ac:dyDescent="0.15">
      <c r="A11" t="str">
        <f>'入力シート(入力)'!D10</f>
        <v>編曲者</v>
      </c>
      <c r="B11">
        <f>'入力シート(入力)'!E10</f>
        <v>0</v>
      </c>
    </row>
    <row r="12" spans="1:5" x14ac:dyDescent="0.15">
      <c r="A12" t="str">
        <f>'入力シート(入力)'!D11</f>
        <v>時間</v>
      </c>
      <c r="B12">
        <f>'入力シート(入力)'!E11</f>
        <v>0</v>
      </c>
      <c r="C12" t="str">
        <f>'入力シート(入力)'!F11</f>
        <v>分</v>
      </c>
      <c r="D12">
        <f>'入力シート(入力)'!G11</f>
        <v>0</v>
      </c>
      <c r="E12" t="str">
        <f>'入力シート(入力)'!H11</f>
        <v>秒</v>
      </c>
    </row>
    <row r="13" spans="1:5" x14ac:dyDescent="0.15">
      <c r="A13" t="str">
        <f>'入力シート(入力)'!D12</f>
        <v>曲名③</v>
      </c>
      <c r="B13">
        <f>'入力シート(入力)'!E12</f>
        <v>0</v>
      </c>
    </row>
    <row r="14" spans="1:5" x14ac:dyDescent="0.15">
      <c r="A14" t="str">
        <f>'入力シート(入力)'!D13</f>
        <v>作曲者</v>
      </c>
      <c r="B14">
        <f>'入力シート(入力)'!E13</f>
        <v>0</v>
      </c>
    </row>
    <row r="15" spans="1:5" x14ac:dyDescent="0.15">
      <c r="A15" t="str">
        <f>'入力シート(入力)'!D14</f>
        <v>編曲者</v>
      </c>
      <c r="B15">
        <f>'入力シート(入力)'!E14</f>
        <v>0</v>
      </c>
    </row>
    <row r="16" spans="1:5" x14ac:dyDescent="0.15">
      <c r="A16" t="str">
        <f>'入力シート(入力)'!D15</f>
        <v>時間</v>
      </c>
      <c r="B16">
        <f>'入力シート(入力)'!E15</f>
        <v>0</v>
      </c>
      <c r="C16" t="str">
        <f>'入力シート(入力)'!F15</f>
        <v>分</v>
      </c>
      <c r="D16">
        <f>'入力シート(入力)'!G15</f>
        <v>0</v>
      </c>
      <c r="E16" t="str">
        <f>'入力シート(入力)'!H15</f>
        <v>秒</v>
      </c>
    </row>
    <row r="17" spans="1:5" x14ac:dyDescent="0.15">
      <c r="A17" t="str">
        <f>'入力シート(入力)'!D16</f>
        <v>曲名④</v>
      </c>
      <c r="B17">
        <f>'入力シート(入力)'!E16</f>
        <v>0</v>
      </c>
    </row>
    <row r="18" spans="1:5" x14ac:dyDescent="0.15">
      <c r="A18" t="str">
        <f>'入力シート(入力)'!D17</f>
        <v>作曲者</v>
      </c>
      <c r="B18">
        <f>'入力シート(入力)'!E17</f>
        <v>0</v>
      </c>
    </row>
    <row r="19" spans="1:5" x14ac:dyDescent="0.15">
      <c r="A19" t="str">
        <f>'入力シート(入力)'!D18</f>
        <v>編曲者</v>
      </c>
      <c r="B19">
        <f>'入力シート(入力)'!E18</f>
        <v>0</v>
      </c>
    </row>
    <row r="20" spans="1:5" x14ac:dyDescent="0.15">
      <c r="A20" t="str">
        <f>'入力シート(入力)'!D19</f>
        <v>時間</v>
      </c>
      <c r="B20">
        <f>'入力シート(入力)'!E19</f>
        <v>0</v>
      </c>
      <c r="C20" t="str">
        <f>'入力シート(入力)'!F19</f>
        <v>分</v>
      </c>
      <c r="D20">
        <f>'入力シート(入力)'!G19</f>
        <v>0</v>
      </c>
      <c r="E20" t="str">
        <f>'入力シート(入力)'!H19</f>
        <v>秒</v>
      </c>
    </row>
    <row r="21" spans="1:5" x14ac:dyDescent="0.15">
      <c r="A21" t="str">
        <f>'入力シート(入力)'!D20</f>
        <v>合計時間</v>
      </c>
      <c r="B21">
        <f>'入力シート(入力)'!E20</f>
        <v>0</v>
      </c>
      <c r="C21" t="str">
        <f>'入力シート(入力)'!F20</f>
        <v>分</v>
      </c>
      <c r="D21">
        <f>'入力シート(入力)'!G20</f>
        <v>0</v>
      </c>
      <c r="E21" t="str">
        <f>'入力シート(入力)'!H20</f>
        <v>秒</v>
      </c>
    </row>
    <row r="22" spans="1:5" ht="46.5" customHeight="1" x14ac:dyDescent="0.15">
      <c r="A22" t="str">
        <f>'入力シート(入力)'!D21</f>
        <v>自由曲の編曲手続</v>
      </c>
      <c r="B22" s="154">
        <f>'入力シート(入力)'!E21</f>
        <v>0</v>
      </c>
    </row>
    <row r="23" spans="1:5" ht="40.5" x14ac:dyDescent="0.15">
      <c r="A23" s="154" t="str">
        <f>'入力シート(入力)'!D22</f>
        <v>当団体の演奏について，吹奏楽連盟指定の各社により録音･写真撮影･ビデオ収録・販売されることを</v>
      </c>
      <c r="B23">
        <f>'入力シート(入力)'!E22</f>
        <v>0</v>
      </c>
    </row>
    <row r="24" spans="1:5" ht="27" x14ac:dyDescent="0.15">
      <c r="A24" s="154" t="str">
        <f>'入力シート(入力)'!D23</f>
        <v>プログラムに団体名，指揮者名，出演者名が記載されることを</v>
      </c>
      <c r="B24">
        <f>'入力シート(入力)'!E23</f>
        <v>0</v>
      </c>
    </row>
    <row r="25" spans="1:5" x14ac:dyDescent="0.15">
      <c r="A25" t="str">
        <f>'入力シート(入力)'!D24</f>
        <v>入力日</v>
      </c>
      <c r="B25">
        <f>'入力シート(入力)'!E24</f>
        <v>0</v>
      </c>
      <c r="C25" t="str">
        <f>'入力シート(入力)'!F24</f>
        <v>月</v>
      </c>
      <c r="D25">
        <f>'入力シート(入力)'!G24</f>
        <v>0</v>
      </c>
      <c r="E25" t="str">
        <f>'入力シート(入力)'!H24</f>
        <v>日</v>
      </c>
    </row>
    <row r="26" spans="1:5" x14ac:dyDescent="0.15">
      <c r="A26" t="str">
        <f>'入力シート(入力)'!D25</f>
        <v>団体所属長名</v>
      </c>
      <c r="B26">
        <f>'入力シート(入力)'!E25</f>
        <v>0</v>
      </c>
    </row>
    <row r="27" spans="1:5" x14ac:dyDescent="0.15">
      <c r="A27" t="str">
        <f>'入力シート(入力)'!D26</f>
        <v>責任者名</v>
      </c>
      <c r="B27">
        <f>'入力シート(入力)'!E26</f>
        <v>0</v>
      </c>
    </row>
    <row r="28" spans="1:5" x14ac:dyDescent="0.15">
      <c r="A28" t="str">
        <f>'入力シート(入力)'!D27</f>
        <v>ふりがな</v>
      </c>
      <c r="B28">
        <f>'入力シート(入力)'!E27</f>
        <v>0</v>
      </c>
    </row>
    <row r="29" spans="1:5" x14ac:dyDescent="0.15">
      <c r="A29" t="str">
        <f>'入力シート(入力)'!D28</f>
        <v>〒</v>
      </c>
      <c r="B29">
        <f>'入力シート(入力)'!E28</f>
        <v>0</v>
      </c>
    </row>
    <row r="30" spans="1:5" x14ac:dyDescent="0.15">
      <c r="A30" t="str">
        <f>'入力シート(入力)'!D29</f>
        <v>住所</v>
      </c>
      <c r="B30">
        <f>'入力シート(入力)'!E29</f>
        <v>0</v>
      </c>
    </row>
    <row r="31" spans="1:5" x14ac:dyDescent="0.15">
      <c r="A31" t="str">
        <f>'入力シート(入力)'!D30</f>
        <v>電話番号</v>
      </c>
      <c r="B31">
        <f>'入力シート(入力)'!E30</f>
        <v>0</v>
      </c>
    </row>
    <row r="32" spans="1:5" x14ac:dyDescent="0.15">
      <c r="A32" t="str">
        <f>'入力シート(入力)'!D31</f>
        <v>〒</v>
      </c>
      <c r="B32">
        <f>'入力シート(入力)'!E31</f>
        <v>0</v>
      </c>
    </row>
    <row r="33" spans="1:3" x14ac:dyDescent="0.15">
      <c r="A33" t="str">
        <f>'入力シート(入力)'!D32</f>
        <v>住所</v>
      </c>
      <c r="B33">
        <f>'入力シート(入力)'!E32</f>
        <v>0</v>
      </c>
    </row>
    <row r="34" spans="1:3" x14ac:dyDescent="0.15">
      <c r="A34" t="str">
        <f>'入力シート(入力)'!D33</f>
        <v>電話番号</v>
      </c>
      <c r="B34">
        <f>'入力シート(入力)'!E33</f>
        <v>0</v>
      </c>
    </row>
    <row r="35" spans="1:3" x14ac:dyDescent="0.15">
      <c r="A35" t="str">
        <f>'入力シート(入力)'!D34</f>
        <v>緊急連絡先（携帯電話）</v>
      </c>
      <c r="B35">
        <f>'入力シート(入力)'!E34</f>
        <v>0</v>
      </c>
    </row>
    <row r="37" spans="1:3" x14ac:dyDescent="0.15">
      <c r="A37" t="str">
        <f>'入力シート(入力)'!C36</f>
        <v>部門</v>
      </c>
      <c r="B37">
        <f>'入力シート(入力)'!E36</f>
        <v>0</v>
      </c>
    </row>
    <row r="38" spans="1:3" x14ac:dyDescent="0.15">
      <c r="A38" t="e">
        <f>'入力シート(入力)'!#REF!</f>
        <v>#REF!</v>
      </c>
      <c r="B38" t="e">
        <f>'入力シート(入力)'!#REF!</f>
        <v>#REF!</v>
      </c>
    </row>
    <row r="39" spans="1:3" x14ac:dyDescent="0.15">
      <c r="A39" t="e">
        <f>'入力シート(入力)'!#REF!</f>
        <v>#REF!</v>
      </c>
      <c r="B39" t="e">
        <f>'入力シート(入力)'!#REF!</f>
        <v>#REF!</v>
      </c>
    </row>
    <row r="40" spans="1:3" x14ac:dyDescent="0.15">
      <c r="A40" t="e">
        <f>'入力シート(入力)'!#REF!</f>
        <v>#REF!</v>
      </c>
      <c r="B40" t="e">
        <f>'入力シート(入力)'!#REF!</f>
        <v>#REF!</v>
      </c>
    </row>
    <row r="41" spans="1:3" x14ac:dyDescent="0.15">
      <c r="A41" t="str">
        <f>'入力シート(入力)'!C37</f>
        <v>演奏順</v>
      </c>
      <c r="B41">
        <f>'入力シート(入力)'!E37</f>
        <v>0</v>
      </c>
      <c r="C41" t="s">
        <v>295</v>
      </c>
    </row>
    <row r="42" spans="1:3" x14ac:dyDescent="0.15">
      <c r="A42" t="str">
        <f>'入力シート(入力)'!C38</f>
        <v>演奏人数</v>
      </c>
      <c r="B42">
        <f>'入力シート(入力)'!E38</f>
        <v>0</v>
      </c>
      <c r="C42" t="s">
        <v>296</v>
      </c>
    </row>
    <row r="43" spans="1:3" x14ac:dyDescent="0.15">
      <c r="A43" t="str">
        <f>'入力シート(入力)'!C39</f>
        <v>DM氏名</v>
      </c>
      <c r="B43">
        <f>'入力シート(入力)'!E39</f>
        <v>0</v>
      </c>
    </row>
    <row r="44" spans="1:3" ht="77.099999999999994" customHeight="1" x14ac:dyDescent="0.15">
      <c r="A44" s="154" t="e">
        <f>'入力シート(入力)'!#REF!</f>
        <v>#REF!</v>
      </c>
      <c r="B44" s="154" t="e">
        <f>'入力シート(入力)'!#REF!</f>
        <v>#REF!</v>
      </c>
    </row>
    <row r="46" spans="1:3" x14ac:dyDescent="0.15">
      <c r="A46" t="str">
        <f>'入力シート(入力)'!C41</f>
        <v>プログラム</v>
      </c>
      <c r="B46">
        <f>'入力シート(入力)'!E41</f>
        <v>40</v>
      </c>
    </row>
    <row r="47" spans="1:3" x14ac:dyDescent="0.15">
      <c r="A47" t="str">
        <f>'入力シート(入力)'!C42</f>
        <v>バッジ</v>
      </c>
      <c r="B47">
        <f>'入力シート(入力)'!E42</f>
        <v>30</v>
      </c>
    </row>
    <row r="48" spans="1:3" x14ac:dyDescent="0.15">
      <c r="A48" t="str">
        <f>'入力シート(入力)'!C43</f>
        <v>リボン</v>
      </c>
      <c r="B48">
        <f>'入力シート(入力)'!E43</f>
        <v>20</v>
      </c>
    </row>
    <row r="49" spans="1:2" x14ac:dyDescent="0.15">
      <c r="A49" t="str">
        <f>'入力シート(入力)'!C44</f>
        <v>楽器運搬補助リボン</v>
      </c>
      <c r="B49">
        <f>'入力シート(入力)'!E44</f>
        <v>10</v>
      </c>
    </row>
  </sheetData>
  <phoneticPr fontId="3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B2:R39"/>
  <sheetViews>
    <sheetView showGridLines="0" showRowColHeaders="0" showZeros="0" showRuler="0" view="pageBreakPreview" zoomScaleNormal="100" zoomScaleSheetLayoutView="100" workbookViewId="0">
      <selection activeCell="G37" sqref="G37:K37"/>
    </sheetView>
  </sheetViews>
  <sheetFormatPr defaultColWidth="12.875" defaultRowHeight="13.5" x14ac:dyDescent="0.15"/>
  <cols>
    <col min="1" max="1" width="3.375" style="10" customWidth="1"/>
    <col min="2" max="2" width="9.125" style="10" customWidth="1"/>
    <col min="3" max="3" width="10" style="10" customWidth="1"/>
    <col min="4" max="4" width="12.875" style="10" customWidth="1"/>
    <col min="5" max="5" width="18.625" style="10" customWidth="1"/>
    <col min="6" max="6" width="7.375" style="10" customWidth="1"/>
    <col min="7" max="7" width="6.125" style="10" customWidth="1"/>
    <col min="8" max="8" width="2.875" style="10" customWidth="1"/>
    <col min="9" max="9" width="6.875" style="10" customWidth="1"/>
    <col min="10" max="10" width="0.875" style="10" customWidth="1"/>
    <col min="11" max="11" width="4.125" style="10" customWidth="1"/>
    <col min="12" max="12" width="3" style="10" customWidth="1"/>
    <col min="13" max="13" width="2.625" style="10" customWidth="1"/>
    <col min="14" max="14" width="3.125" style="10" customWidth="1"/>
    <col min="15" max="15" width="3" style="10" customWidth="1"/>
    <col min="16" max="16" width="4" style="10" customWidth="1"/>
    <col min="17" max="16384" width="12.875" style="10"/>
  </cols>
  <sheetData>
    <row r="2" spans="2:18" ht="26.1" customHeight="1" x14ac:dyDescent="0.15">
      <c r="B2" s="802" t="str">
        <f ca="1">"第"&amp; (YEAR(TODAY())-1987)&amp;"回　鹿児島県マーチングコンテスト・小学生バンドフェスティバル(マーチング部門)　参加申込書"</f>
        <v>第37回　鹿児島県マーチングコンテスト・小学生バンドフェスティバル(マーチング部門)　参加申込書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1"/>
    </row>
    <row r="3" spans="2:18" ht="18" customHeight="1" thickBot="1" x14ac:dyDescent="0.2"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</row>
    <row r="4" spans="2:18" ht="24" customHeight="1" x14ac:dyDescent="0.15">
      <c r="B4" s="186" t="s">
        <v>194</v>
      </c>
      <c r="C4" s="326">
        <f>'入力シート(入力)'!E3</f>
        <v>0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8"/>
    </row>
    <row r="5" spans="2:18" ht="43.5" customHeight="1" x14ac:dyDescent="0.15">
      <c r="B5" s="187" t="s">
        <v>7</v>
      </c>
      <c r="C5" s="329">
        <f>'入力シート(入力)'!E2</f>
        <v>0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2:18" ht="28.5" customHeight="1" x14ac:dyDescent="0.15">
      <c r="B6" s="188" t="s">
        <v>333</v>
      </c>
      <c r="C6" s="761">
        <f>'入力シート(入力)'!E38</f>
        <v>0</v>
      </c>
      <c r="D6" s="380"/>
      <c r="E6" s="804" t="s">
        <v>334</v>
      </c>
      <c r="F6" s="379"/>
      <c r="G6" s="379"/>
      <c r="J6" s="257"/>
      <c r="K6" s="259"/>
      <c r="L6" s="257"/>
      <c r="M6" s="257"/>
      <c r="N6" s="257"/>
      <c r="O6" s="258"/>
    </row>
    <row r="7" spans="2:18" ht="17.25" customHeight="1" x14ac:dyDescent="0.15">
      <c r="B7" s="332" t="s">
        <v>174</v>
      </c>
      <c r="C7" s="368" t="s">
        <v>175</v>
      </c>
      <c r="D7" s="381" t="s">
        <v>176</v>
      </c>
      <c r="E7" s="366"/>
      <c r="F7" s="366"/>
      <c r="G7" s="366"/>
      <c r="H7" s="382"/>
      <c r="I7" s="355" t="s">
        <v>177</v>
      </c>
      <c r="J7" s="356"/>
      <c r="K7" s="388"/>
      <c r="L7" s="355" t="s">
        <v>178</v>
      </c>
      <c r="M7" s="356"/>
      <c r="N7" s="356"/>
      <c r="O7" s="346"/>
    </row>
    <row r="8" spans="2:18" ht="19.5" customHeight="1" x14ac:dyDescent="0.15">
      <c r="B8" s="332"/>
      <c r="C8" s="369"/>
      <c r="D8" s="340">
        <f>'入力シート(入力)'!E4</f>
        <v>0</v>
      </c>
      <c r="E8" s="341"/>
      <c r="F8" s="341"/>
      <c r="G8" s="341"/>
      <c r="H8" s="342"/>
      <c r="I8" s="385">
        <f>'入力シート(入力)'!E5</f>
        <v>0</v>
      </c>
      <c r="J8" s="386"/>
      <c r="K8" s="387"/>
      <c r="L8" s="335"/>
      <c r="M8" s="336"/>
      <c r="N8" s="336"/>
      <c r="O8" s="347"/>
    </row>
    <row r="9" spans="2:18" ht="19.5" customHeight="1" x14ac:dyDescent="0.15">
      <c r="B9" s="332"/>
      <c r="C9" s="369"/>
      <c r="D9" s="343"/>
      <c r="E9" s="344"/>
      <c r="F9" s="344"/>
      <c r="G9" s="344"/>
      <c r="H9" s="345"/>
      <c r="I9" s="333">
        <f>'入力シート(入力)'!E6</f>
        <v>0</v>
      </c>
      <c r="J9" s="334"/>
      <c r="K9" s="334"/>
      <c r="L9" s="335"/>
      <c r="M9" s="336"/>
      <c r="N9" s="336"/>
      <c r="O9" s="347"/>
      <c r="Q9" s="150"/>
    </row>
    <row r="10" spans="2:18" ht="17.25" customHeight="1" x14ac:dyDescent="0.15">
      <c r="B10" s="332"/>
      <c r="C10" s="369"/>
      <c r="D10" s="337" t="s">
        <v>172</v>
      </c>
      <c r="E10" s="338"/>
      <c r="F10" s="338"/>
      <c r="G10" s="338"/>
      <c r="H10" s="339"/>
      <c r="I10" s="335" t="s">
        <v>177</v>
      </c>
      <c r="J10" s="336"/>
      <c r="K10" s="336"/>
      <c r="L10" s="358">
        <f>'入力シート(入力)'!E20</f>
        <v>0</v>
      </c>
      <c r="M10" s="359"/>
      <c r="N10" s="359"/>
      <c r="O10" s="346" t="s">
        <v>17</v>
      </c>
      <c r="Q10" s="151"/>
    </row>
    <row r="11" spans="2:18" ht="19.5" customHeight="1" x14ac:dyDescent="0.15">
      <c r="B11" s="332"/>
      <c r="C11" s="369"/>
      <c r="D11" s="340">
        <f>'入力シート(入力)'!E8</f>
        <v>0</v>
      </c>
      <c r="E11" s="341"/>
      <c r="F11" s="341"/>
      <c r="G11" s="341"/>
      <c r="H11" s="342"/>
      <c r="I11" s="385">
        <f>'入力シート(入力)'!E9</f>
        <v>0</v>
      </c>
      <c r="J11" s="386"/>
      <c r="K11" s="386"/>
      <c r="L11" s="360"/>
      <c r="M11" s="361"/>
      <c r="N11" s="361"/>
      <c r="O11" s="347"/>
      <c r="Q11" s="151"/>
    </row>
    <row r="12" spans="2:18" ht="19.5" customHeight="1" x14ac:dyDescent="0.15">
      <c r="B12" s="332"/>
      <c r="C12" s="369"/>
      <c r="D12" s="343"/>
      <c r="E12" s="344"/>
      <c r="F12" s="344"/>
      <c r="G12" s="344"/>
      <c r="H12" s="345"/>
      <c r="I12" s="333">
        <f>'入力シート(入力)'!E10</f>
        <v>0</v>
      </c>
      <c r="J12" s="334"/>
      <c r="K12" s="334"/>
      <c r="L12" s="360"/>
      <c r="M12" s="361"/>
      <c r="N12" s="361"/>
      <c r="O12" s="347"/>
      <c r="Q12" s="151"/>
    </row>
    <row r="13" spans="2:18" ht="17.25" customHeight="1" x14ac:dyDescent="0.15">
      <c r="B13" s="332"/>
      <c r="C13" s="369"/>
      <c r="D13" s="337" t="s">
        <v>173</v>
      </c>
      <c r="E13" s="338"/>
      <c r="F13" s="338"/>
      <c r="G13" s="338"/>
      <c r="H13" s="339"/>
      <c r="I13" s="335" t="s">
        <v>177</v>
      </c>
      <c r="J13" s="336"/>
      <c r="K13" s="336"/>
      <c r="L13" s="360">
        <f>'入力シート(入力)'!G20</f>
        <v>0</v>
      </c>
      <c r="M13" s="361"/>
      <c r="N13" s="361"/>
      <c r="O13" s="347" t="s">
        <v>16</v>
      </c>
      <c r="Q13" s="152"/>
      <c r="R13" s="153"/>
    </row>
    <row r="14" spans="2:18" ht="19.5" customHeight="1" x14ac:dyDescent="0.15">
      <c r="B14" s="332"/>
      <c r="C14" s="369"/>
      <c r="D14" s="340">
        <f>'入力シート(入力)'!E12</f>
        <v>0</v>
      </c>
      <c r="E14" s="341"/>
      <c r="F14" s="341"/>
      <c r="G14" s="341"/>
      <c r="H14" s="342"/>
      <c r="I14" s="385">
        <f>'入力シート(入力)'!E13</f>
        <v>0</v>
      </c>
      <c r="J14" s="386"/>
      <c r="K14" s="386"/>
      <c r="L14" s="360"/>
      <c r="M14" s="361"/>
      <c r="N14" s="361"/>
      <c r="O14" s="347"/>
      <c r="Q14" s="152"/>
      <c r="R14" s="153"/>
    </row>
    <row r="15" spans="2:18" ht="19.5" customHeight="1" x14ac:dyDescent="0.15">
      <c r="B15" s="332"/>
      <c r="C15" s="369"/>
      <c r="D15" s="343"/>
      <c r="E15" s="344"/>
      <c r="F15" s="344"/>
      <c r="G15" s="344"/>
      <c r="H15" s="345"/>
      <c r="I15" s="333">
        <f>'入力シート(入力)'!E14</f>
        <v>0</v>
      </c>
      <c r="J15" s="334"/>
      <c r="K15" s="334"/>
      <c r="L15" s="360"/>
      <c r="M15" s="361"/>
      <c r="N15" s="361"/>
      <c r="O15" s="347"/>
      <c r="Q15" s="152"/>
      <c r="R15" s="153"/>
    </row>
    <row r="16" spans="2:18" ht="17.25" customHeight="1" x14ac:dyDescent="0.15">
      <c r="B16" s="332"/>
      <c r="C16" s="369"/>
      <c r="D16" s="337" t="s">
        <v>195</v>
      </c>
      <c r="E16" s="338"/>
      <c r="F16" s="338"/>
      <c r="G16" s="338"/>
      <c r="H16" s="339"/>
      <c r="I16" s="335" t="s">
        <v>177</v>
      </c>
      <c r="J16" s="336"/>
      <c r="K16" s="336"/>
      <c r="L16" s="335"/>
      <c r="M16" s="336"/>
      <c r="N16" s="336"/>
      <c r="O16" s="347"/>
      <c r="Q16" s="152"/>
      <c r="R16" s="153"/>
    </row>
    <row r="17" spans="2:18" ht="19.5" customHeight="1" x14ac:dyDescent="0.15">
      <c r="B17" s="332"/>
      <c r="C17" s="369"/>
      <c r="D17" s="340">
        <f>'入力シート(入力)'!E16</f>
        <v>0</v>
      </c>
      <c r="E17" s="341"/>
      <c r="F17" s="341"/>
      <c r="G17" s="341"/>
      <c r="H17" s="342"/>
      <c r="I17" s="385">
        <f>'入力シート(入力)'!E17</f>
        <v>0</v>
      </c>
      <c r="J17" s="386"/>
      <c r="K17" s="386"/>
      <c r="L17" s="335"/>
      <c r="M17" s="336"/>
      <c r="N17" s="336"/>
      <c r="O17" s="347"/>
      <c r="Q17" s="152"/>
      <c r="R17" s="153"/>
    </row>
    <row r="18" spans="2:18" ht="19.5" customHeight="1" x14ac:dyDescent="0.15">
      <c r="B18" s="332"/>
      <c r="C18" s="369"/>
      <c r="D18" s="340"/>
      <c r="E18" s="341"/>
      <c r="F18" s="341"/>
      <c r="G18" s="341"/>
      <c r="H18" s="342"/>
      <c r="I18" s="385">
        <f>'入力シート(入力)'!E18</f>
        <v>0</v>
      </c>
      <c r="J18" s="386"/>
      <c r="K18" s="386"/>
      <c r="L18" s="383"/>
      <c r="M18" s="384"/>
      <c r="N18" s="384"/>
      <c r="O18" s="357"/>
      <c r="Q18" s="152"/>
      <c r="R18" s="153"/>
    </row>
    <row r="19" spans="2:18" ht="21" customHeight="1" x14ac:dyDescent="0.15">
      <c r="B19" s="351" t="s">
        <v>8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3"/>
      <c r="M19" s="353"/>
      <c r="N19" s="353"/>
      <c r="O19" s="354"/>
      <c r="Q19" s="151"/>
    </row>
    <row r="20" spans="2:18" ht="21" customHeight="1" x14ac:dyDescent="0.15">
      <c r="B20" s="370">
        <f>'入力シート(入力)'!E21</f>
        <v>0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71"/>
      <c r="Q20" s="151"/>
    </row>
    <row r="21" spans="2:18" ht="21" customHeight="1" x14ac:dyDescent="0.15">
      <c r="B21" s="372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4"/>
    </row>
    <row r="22" spans="2:18" ht="21" customHeight="1" x14ac:dyDescent="0.15">
      <c r="B22" s="365" t="s">
        <v>179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7"/>
    </row>
    <row r="23" spans="2:18" ht="21" customHeight="1" x14ac:dyDescent="0.15">
      <c r="B23" s="364" t="s">
        <v>314</v>
      </c>
      <c r="C23" s="341"/>
      <c r="D23" s="341"/>
      <c r="E23" s="362">
        <f>'入力シート(入力)'!E22</f>
        <v>0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3"/>
    </row>
    <row r="24" spans="2:18" ht="20.100000000000001" customHeight="1" x14ac:dyDescent="0.15">
      <c r="B24" s="364" t="s">
        <v>180</v>
      </c>
      <c r="C24" s="341"/>
      <c r="D24" s="341"/>
      <c r="E24" s="341"/>
      <c r="F24" s="341"/>
      <c r="G24" s="362">
        <f>'入力シート(入力)'!E23</f>
        <v>0</v>
      </c>
      <c r="H24" s="362"/>
      <c r="I24" s="362"/>
      <c r="J24" s="362"/>
      <c r="K24" s="362"/>
      <c r="L24" s="362"/>
      <c r="M24" s="362"/>
      <c r="N24" s="362"/>
      <c r="O24" s="363"/>
    </row>
    <row r="25" spans="2:18" ht="20.100000000000001" customHeight="1" thickBot="1" x14ac:dyDescent="0.2">
      <c r="B25" s="348" t="s">
        <v>315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50"/>
    </row>
    <row r="26" spans="2:18" ht="20.100000000000001" customHeight="1" x14ac:dyDescent="0.15">
      <c r="B26" s="157" t="s">
        <v>9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</row>
    <row r="27" spans="2:18" ht="20.100000000000001" customHeight="1" x14ac:dyDescent="0.15">
      <c r="B27" s="157"/>
      <c r="C27" s="157"/>
      <c r="D27" s="157"/>
      <c r="E27" s="157"/>
      <c r="F27" s="157"/>
      <c r="G27" s="157"/>
      <c r="H27" s="376" t="s">
        <v>343</v>
      </c>
      <c r="I27" s="376"/>
      <c r="J27" s="376"/>
      <c r="K27" s="376"/>
      <c r="L27" s="189">
        <f>'入力シート(入力)'!E24</f>
        <v>0</v>
      </c>
      <c r="M27" s="157" t="s">
        <v>19</v>
      </c>
      <c r="N27" s="219">
        <f>'入力シート(入力)'!G24</f>
        <v>0</v>
      </c>
      <c r="O27" s="157" t="s">
        <v>18</v>
      </c>
    </row>
    <row r="28" spans="2:18" ht="33.75" customHeight="1" x14ac:dyDescent="0.15">
      <c r="B28" s="157"/>
      <c r="C28" s="190" t="s">
        <v>288</v>
      </c>
      <c r="D28" s="330">
        <f>C5</f>
        <v>0</v>
      </c>
      <c r="E28" s="330"/>
      <c r="F28" s="330"/>
      <c r="G28" s="330"/>
      <c r="H28" s="330"/>
      <c r="I28" s="330"/>
      <c r="J28" s="330"/>
      <c r="K28" s="330"/>
      <c r="L28" s="157"/>
      <c r="M28" s="157"/>
      <c r="N28" s="157"/>
      <c r="O28" s="157"/>
    </row>
    <row r="29" spans="2:18" ht="5.0999999999999996" customHeight="1" x14ac:dyDescent="0.15">
      <c r="B29" s="157"/>
      <c r="C29" s="190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</row>
    <row r="30" spans="2:18" ht="37.5" customHeight="1" x14ac:dyDescent="0.15">
      <c r="B30" s="157"/>
      <c r="C30" s="190" t="s">
        <v>287</v>
      </c>
      <c r="D30" s="378">
        <f>'入力シート(入力)'!E25</f>
        <v>0</v>
      </c>
      <c r="E30" s="378"/>
      <c r="F30" s="378"/>
      <c r="G30" s="378"/>
      <c r="H30" s="378"/>
      <c r="I30" s="378"/>
      <c r="J30" s="378"/>
      <c r="K30" s="376"/>
      <c r="L30" s="376"/>
      <c r="M30" s="376"/>
      <c r="N30" s="376"/>
      <c r="O30" s="157"/>
    </row>
    <row r="31" spans="2:18" ht="5.0999999999999996" customHeight="1" x14ac:dyDescent="0.15">
      <c r="B31" s="157"/>
      <c r="C31" s="190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2" spans="2:18" ht="37.5" customHeight="1" x14ac:dyDescent="0.15">
      <c r="B32" s="157"/>
      <c r="C32" s="190" t="s">
        <v>307</v>
      </c>
      <c r="D32" s="378">
        <f>'入力シート(入力)'!E26</f>
        <v>0</v>
      </c>
      <c r="E32" s="378"/>
      <c r="F32" s="378"/>
      <c r="G32" s="378"/>
      <c r="H32" s="378"/>
      <c r="I32" s="378"/>
      <c r="J32" s="325" t="s">
        <v>13</v>
      </c>
      <c r="K32" s="325"/>
      <c r="L32" s="157"/>
      <c r="M32" s="157"/>
      <c r="N32" s="157"/>
      <c r="O32" s="157"/>
    </row>
    <row r="33" spans="2:15" ht="33" customHeight="1" x14ac:dyDescent="0.25">
      <c r="B33" s="157"/>
      <c r="C33" s="157" t="s">
        <v>10</v>
      </c>
      <c r="D33" s="191"/>
      <c r="E33" s="218">
        <f>'入力シート(入力)'!E28</f>
        <v>0</v>
      </c>
      <c r="F33" s="192" t="s">
        <v>14</v>
      </c>
      <c r="G33" s="375">
        <f>'入力シート(入力)'!E30</f>
        <v>0</v>
      </c>
      <c r="H33" s="375"/>
      <c r="I33" s="375"/>
      <c r="J33" s="377"/>
      <c r="K33" s="377"/>
      <c r="L33" s="157"/>
      <c r="M33" s="157"/>
      <c r="N33" s="157"/>
      <c r="O33" s="157"/>
    </row>
    <row r="34" spans="2:15" ht="33" customHeight="1" x14ac:dyDescent="0.15">
      <c r="B34" s="157"/>
      <c r="C34" s="157"/>
      <c r="D34" s="193" t="s">
        <v>11</v>
      </c>
      <c r="E34" s="922">
        <f>'入力シート(入力)'!E29</f>
        <v>0</v>
      </c>
      <c r="F34" s="922"/>
      <c r="G34" s="922"/>
      <c r="H34" s="922"/>
      <c r="I34" s="922"/>
      <c r="J34" s="922"/>
      <c r="K34" s="922"/>
      <c r="L34" s="922"/>
      <c r="M34" s="194"/>
      <c r="N34" s="194"/>
      <c r="O34" s="157"/>
    </row>
    <row r="35" spans="2:15" ht="33" customHeight="1" x14ac:dyDescent="0.25">
      <c r="B35" s="157"/>
      <c r="C35" s="157" t="s">
        <v>12</v>
      </c>
      <c r="D35" s="191"/>
      <c r="E35" s="218">
        <f>'入力シート(入力)'!E31</f>
        <v>0</v>
      </c>
      <c r="F35" s="192" t="s">
        <v>14</v>
      </c>
      <c r="G35" s="375">
        <f>'入力シート(入力)'!E33</f>
        <v>0</v>
      </c>
      <c r="H35" s="375"/>
      <c r="I35" s="375"/>
      <c r="J35" s="375"/>
      <c r="K35" s="375"/>
      <c r="L35" s="157"/>
      <c r="M35" s="157"/>
      <c r="N35" s="157"/>
      <c r="O35" s="157"/>
    </row>
    <row r="36" spans="2:15" ht="33" customHeight="1" x14ac:dyDescent="0.15">
      <c r="B36" s="157"/>
      <c r="C36" s="157"/>
      <c r="D36" s="193" t="s">
        <v>11</v>
      </c>
      <c r="E36" s="922">
        <f>'入力シート(入力)'!E32</f>
        <v>0</v>
      </c>
      <c r="F36" s="922"/>
      <c r="G36" s="922"/>
      <c r="H36" s="922"/>
      <c r="I36" s="922"/>
      <c r="J36" s="922"/>
      <c r="K36" s="922"/>
      <c r="L36" s="922"/>
      <c r="M36" s="194"/>
      <c r="N36" s="194"/>
      <c r="O36" s="157"/>
    </row>
    <row r="37" spans="2:15" ht="33" customHeight="1" x14ac:dyDescent="0.25">
      <c r="B37" s="157"/>
      <c r="C37" s="157" t="s">
        <v>15</v>
      </c>
      <c r="D37" s="191"/>
      <c r="E37" s="191"/>
      <c r="F37" s="192" t="s">
        <v>14</v>
      </c>
      <c r="G37" s="375">
        <f>'入力シート(入力)'!E34</f>
        <v>0</v>
      </c>
      <c r="H37" s="375"/>
      <c r="I37" s="375"/>
      <c r="J37" s="375"/>
      <c r="K37" s="375"/>
      <c r="L37" s="157"/>
      <c r="M37" s="157"/>
      <c r="N37" s="157"/>
      <c r="O37" s="157"/>
    </row>
    <row r="38" spans="2:15" ht="15" x14ac:dyDescent="0.15">
      <c r="B38" s="157"/>
      <c r="C38" s="325" t="s">
        <v>335</v>
      </c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2:15" ht="15" x14ac:dyDescent="0.15">
      <c r="B39" s="157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</row>
  </sheetData>
  <sheetProtection sheet="1" selectLockedCells="1"/>
  <mergeCells count="54">
    <mergeCell ref="B2:O3"/>
    <mergeCell ref="F6:G6"/>
    <mergeCell ref="C6:D6"/>
    <mergeCell ref="D7:H7"/>
    <mergeCell ref="I9:K9"/>
    <mergeCell ref="L16:N18"/>
    <mergeCell ref="I8:K8"/>
    <mergeCell ref="I11:K11"/>
    <mergeCell ref="I14:K14"/>
    <mergeCell ref="I17:K17"/>
    <mergeCell ref="I18:K18"/>
    <mergeCell ref="I7:K7"/>
    <mergeCell ref="D13:H13"/>
    <mergeCell ref="I13:K13"/>
    <mergeCell ref="D8:H9"/>
    <mergeCell ref="D11:H12"/>
    <mergeCell ref="G37:K37"/>
    <mergeCell ref="H27:K27"/>
    <mergeCell ref="J32:K32"/>
    <mergeCell ref="G33:K33"/>
    <mergeCell ref="D32:I32"/>
    <mergeCell ref="E34:L34"/>
    <mergeCell ref="D30:J30"/>
    <mergeCell ref="E36:L36"/>
    <mergeCell ref="D28:K28"/>
    <mergeCell ref="K30:N30"/>
    <mergeCell ref="G35:K35"/>
    <mergeCell ref="B25:O25"/>
    <mergeCell ref="B19:O19"/>
    <mergeCell ref="L7:O9"/>
    <mergeCell ref="O16:O18"/>
    <mergeCell ref="L10:N12"/>
    <mergeCell ref="O13:O15"/>
    <mergeCell ref="L13:N15"/>
    <mergeCell ref="E23:O23"/>
    <mergeCell ref="B24:F24"/>
    <mergeCell ref="G24:O24"/>
    <mergeCell ref="B22:O22"/>
    <mergeCell ref="C7:C18"/>
    <mergeCell ref="B20:O21"/>
    <mergeCell ref="B23:D23"/>
    <mergeCell ref="C38:O39"/>
    <mergeCell ref="C4:O4"/>
    <mergeCell ref="C5:O5"/>
    <mergeCell ref="B7:B18"/>
    <mergeCell ref="I12:K12"/>
    <mergeCell ref="I15:K15"/>
    <mergeCell ref="I10:K10"/>
    <mergeCell ref="D10:H10"/>
    <mergeCell ref="I16:K16"/>
    <mergeCell ref="D16:H16"/>
    <mergeCell ref="D14:H15"/>
    <mergeCell ref="D17:H18"/>
    <mergeCell ref="O10:O12"/>
  </mergeCells>
  <phoneticPr fontId="8" type="Hiragana"/>
  <conditionalFormatting sqref="B20">
    <cfRule type="containsBlanks" dxfId="57" priority="4">
      <formula>LEN(TRIM(B20))=0</formula>
    </cfRule>
  </conditionalFormatting>
  <conditionalFormatting sqref="C4:C6 L27 D30 D32:I32">
    <cfRule type="containsBlanks" dxfId="56" priority="21">
      <formula>LEN(TRIM(C4))=0</formula>
    </cfRule>
  </conditionalFormatting>
  <conditionalFormatting sqref="D28:K28">
    <cfRule type="cellIs" dxfId="55" priority="19" operator="equal">
      <formula>0</formula>
    </cfRule>
  </conditionalFormatting>
  <conditionalFormatting sqref="E6">
    <cfRule type="containsBlanks" dxfId="54" priority="15">
      <formula>LEN(TRIM(E6))=0</formula>
    </cfRule>
  </conditionalFormatting>
  <conditionalFormatting sqref="E33 G33 E35 G35">
    <cfRule type="containsBlanks" dxfId="53" priority="17">
      <formula>LEN(TRIM(E33))=0</formula>
    </cfRule>
  </conditionalFormatting>
  <conditionalFormatting sqref="E34:L34 E36:L36">
    <cfRule type="containsBlanks" dxfId="52" priority="20">
      <formula>LEN(TRIM(E34))=0</formula>
    </cfRule>
  </conditionalFormatting>
  <conditionalFormatting sqref="G37">
    <cfRule type="containsBlanks" dxfId="51" priority="16">
      <formula>LEN(TRIM(G37))=0</formula>
    </cfRule>
  </conditionalFormatting>
  <conditionalFormatting sqref="I9">
    <cfRule type="containsBlanks" dxfId="50" priority="9">
      <formula>LEN(TRIM(I9))=0</formula>
    </cfRule>
  </conditionalFormatting>
  <conditionalFormatting sqref="I12">
    <cfRule type="containsBlanks" dxfId="49" priority="8">
      <formula>LEN(TRIM(I12))=0</formula>
    </cfRule>
  </conditionalFormatting>
  <conditionalFormatting sqref="I15">
    <cfRule type="containsBlanks" dxfId="48" priority="2">
      <formula>LEN(TRIM(I15))=0</formula>
    </cfRule>
  </conditionalFormatting>
  <conditionalFormatting sqref="I18">
    <cfRule type="containsBlanks" dxfId="47" priority="7">
      <formula>LEN(TRIM(I18))=0</formula>
    </cfRule>
  </conditionalFormatting>
  <conditionalFormatting sqref="L10:L11">
    <cfRule type="containsBlanks" dxfId="46" priority="6">
      <formula>LEN(TRIM(L10))=0</formula>
    </cfRule>
  </conditionalFormatting>
  <conditionalFormatting sqref="L13:L14">
    <cfRule type="containsBlanks" dxfId="45" priority="1">
      <formula>LEN(TRIM(L13))=0</formula>
    </cfRule>
  </conditionalFormatting>
  <conditionalFormatting sqref="N27">
    <cfRule type="containsBlanks" dxfId="44" priority="18">
      <formula>LEN(TRIM(N27))=0</formula>
    </cfRule>
  </conditionalFormatting>
  <printOptions horizontalCentered="1" verticalCentered="1"/>
  <pageMargins left="0.78740157480314965" right="0.39370078740157483" top="0.39370078740157483" bottom="0.39370078740157483" header="0" footer="0"/>
  <pageSetup paperSize="9" scale="95" orientation="portrait" verticalDpi="4294967292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6600"/>
    <pageSetUpPr fitToPage="1"/>
  </sheetPr>
  <dimension ref="B2:K25"/>
  <sheetViews>
    <sheetView showGridLines="0" showZeros="0" showRuler="0" view="pageBreakPreview" zoomScaleNormal="100" zoomScaleSheetLayoutView="100" workbookViewId="0">
      <selection activeCell="E3" sqref="E3"/>
    </sheetView>
  </sheetViews>
  <sheetFormatPr defaultColWidth="13" defaultRowHeight="24" customHeight="1" x14ac:dyDescent="0.15"/>
  <cols>
    <col min="1" max="1" width="4.5" customWidth="1"/>
    <col min="3" max="3" width="6.625" customWidth="1"/>
    <col min="4" max="10" width="14.5" bestFit="1" customWidth="1"/>
    <col min="11" max="11" width="4.625" customWidth="1"/>
  </cols>
  <sheetData>
    <row r="2" spans="2:11" ht="24" customHeight="1" thickBot="1" x14ac:dyDescent="0.2"/>
    <row r="3" spans="2:11" ht="24" customHeight="1" thickBot="1" x14ac:dyDescent="0.2">
      <c r="C3" s="392" t="s">
        <v>319</v>
      </c>
      <c r="D3" s="261"/>
      <c r="E3" s="149"/>
      <c r="F3" s="149"/>
      <c r="G3" s="149"/>
      <c r="H3" s="149"/>
      <c r="I3" s="149"/>
      <c r="J3" s="149"/>
      <c r="K3" s="260">
        <v>7</v>
      </c>
    </row>
    <row r="4" spans="2:11" ht="24" customHeight="1" thickBot="1" x14ac:dyDescent="0.2">
      <c r="B4" s="9"/>
      <c r="C4" s="393"/>
      <c r="D4" s="261"/>
      <c r="E4" s="149"/>
      <c r="F4" s="149"/>
      <c r="G4" s="149"/>
      <c r="H4" s="149"/>
      <c r="I4" s="149"/>
      <c r="J4" s="149"/>
      <c r="K4" s="260">
        <v>14</v>
      </c>
    </row>
    <row r="5" spans="2:11" ht="24" customHeight="1" thickBot="1" x14ac:dyDescent="0.2">
      <c r="B5" s="9"/>
      <c r="C5" s="393"/>
      <c r="D5" s="261"/>
      <c r="E5" s="149"/>
      <c r="F5" s="149"/>
      <c r="G5" s="149"/>
      <c r="H5" s="149"/>
      <c r="I5" s="149"/>
      <c r="J5" s="149"/>
      <c r="K5" s="260">
        <v>21</v>
      </c>
    </row>
    <row r="6" spans="2:11" ht="24" customHeight="1" thickBot="1" x14ac:dyDescent="0.2">
      <c r="B6" s="9"/>
      <c r="C6" s="393"/>
      <c r="D6" s="261"/>
      <c r="E6" s="149"/>
      <c r="F6" s="149"/>
      <c r="G6" s="149"/>
      <c r="H6" s="149"/>
      <c r="I6" s="149"/>
      <c r="J6" s="149"/>
      <c r="K6" s="260">
        <v>28</v>
      </c>
    </row>
    <row r="7" spans="2:11" ht="24" customHeight="1" thickBot="1" x14ac:dyDescent="0.2">
      <c r="B7" s="9"/>
      <c r="C7" s="393"/>
      <c r="D7" s="261"/>
      <c r="E7" s="149"/>
      <c r="F7" s="149"/>
      <c r="G7" s="149"/>
      <c r="H7" s="149"/>
      <c r="I7" s="149"/>
      <c r="J7" s="149"/>
      <c r="K7" s="260">
        <v>35</v>
      </c>
    </row>
    <row r="8" spans="2:11" ht="24" customHeight="1" thickBot="1" x14ac:dyDescent="0.2">
      <c r="B8" s="9"/>
      <c r="C8" s="393"/>
      <c r="D8" s="261"/>
      <c r="E8" s="149"/>
      <c r="F8" s="149"/>
      <c r="G8" s="149"/>
      <c r="H8" s="149"/>
      <c r="I8" s="149"/>
      <c r="J8" s="149"/>
      <c r="K8" s="260">
        <v>42</v>
      </c>
    </row>
    <row r="9" spans="2:11" ht="24" customHeight="1" thickBot="1" x14ac:dyDescent="0.2">
      <c r="B9" s="9"/>
      <c r="C9" s="393"/>
      <c r="D9" s="261"/>
      <c r="E9" s="149"/>
      <c r="F9" s="149"/>
      <c r="G9" s="149"/>
      <c r="H9" s="149"/>
      <c r="I9" s="149"/>
      <c r="J9" s="149"/>
      <c r="K9" s="260">
        <v>49</v>
      </c>
    </row>
    <row r="10" spans="2:11" ht="24" customHeight="1" thickBot="1" x14ac:dyDescent="0.2">
      <c r="B10" s="9"/>
      <c r="C10" s="393"/>
      <c r="D10" s="261"/>
      <c r="E10" s="149"/>
      <c r="F10" s="149"/>
      <c r="G10" s="149"/>
      <c r="H10" s="149"/>
      <c r="I10" s="149"/>
      <c r="J10" s="149"/>
      <c r="K10" s="260">
        <v>56</v>
      </c>
    </row>
    <row r="11" spans="2:11" ht="24" customHeight="1" thickBot="1" x14ac:dyDescent="0.2">
      <c r="B11" s="9"/>
      <c r="C11" s="393"/>
      <c r="D11" s="262"/>
      <c r="E11" s="156"/>
      <c r="F11" s="156"/>
      <c r="G11" s="156"/>
      <c r="H11" s="156"/>
      <c r="I11" s="156"/>
      <c r="J11" s="156"/>
      <c r="K11" s="260">
        <v>63</v>
      </c>
    </row>
    <row r="12" spans="2:11" ht="24" customHeight="1" thickBot="1" x14ac:dyDescent="0.2">
      <c r="B12" s="9"/>
      <c r="C12" s="393"/>
      <c r="D12" s="261"/>
      <c r="E12" s="149"/>
      <c r="F12" s="149"/>
      <c r="G12" s="149"/>
      <c r="H12" s="149"/>
      <c r="I12" s="149"/>
      <c r="J12" s="149"/>
      <c r="K12" s="260">
        <v>70</v>
      </c>
    </row>
    <row r="13" spans="2:11" ht="24" customHeight="1" thickBot="1" x14ac:dyDescent="0.2">
      <c r="B13" s="9"/>
      <c r="C13" s="393"/>
      <c r="D13" s="261"/>
      <c r="E13" s="149"/>
      <c r="F13" s="149"/>
      <c r="G13" s="149"/>
      <c r="H13" s="149"/>
      <c r="I13" s="149"/>
      <c r="J13" s="149"/>
      <c r="K13" s="260">
        <v>77</v>
      </c>
    </row>
    <row r="14" spans="2:11" ht="24" customHeight="1" thickBot="1" x14ac:dyDescent="0.2">
      <c r="B14" s="9"/>
      <c r="C14" s="394"/>
      <c r="D14" s="262"/>
      <c r="E14" s="156"/>
      <c r="F14" s="156"/>
      <c r="G14" s="156"/>
      <c r="H14" s="264">
        <v>81</v>
      </c>
      <c r="I14" s="263">
        <v>0</v>
      </c>
      <c r="J14" s="263">
        <v>0</v>
      </c>
      <c r="K14" s="260"/>
    </row>
    <row r="15" spans="2:11" ht="24" customHeight="1" x14ac:dyDescent="0.15">
      <c r="B15" s="9"/>
      <c r="C15" s="10"/>
      <c r="D15" s="10"/>
      <c r="E15" s="10"/>
      <c r="F15" s="10"/>
      <c r="G15" s="10"/>
      <c r="H15" s="10"/>
      <c r="I15" s="10"/>
      <c r="J15" s="10"/>
    </row>
    <row r="16" spans="2:11" ht="24" hidden="1" customHeight="1" thickBot="1" x14ac:dyDescent="0.2">
      <c r="B16" s="9"/>
      <c r="C16" s="389" t="s">
        <v>5</v>
      </c>
      <c r="D16" s="390"/>
      <c r="E16" s="391"/>
      <c r="F16" s="42"/>
      <c r="G16" s="42"/>
      <c r="H16" s="42"/>
      <c r="I16" s="42"/>
      <c r="J16" s="43"/>
    </row>
    <row r="17" spans="2:4" ht="24" customHeight="1" x14ac:dyDescent="0.15">
      <c r="B17" s="9"/>
    </row>
    <row r="18" spans="2:4" ht="24" customHeight="1" x14ac:dyDescent="0.15">
      <c r="B18" s="9"/>
      <c r="D18" s="41" t="s">
        <v>73</v>
      </c>
    </row>
    <row r="19" spans="2:4" ht="24" customHeight="1" x14ac:dyDescent="0.15">
      <c r="B19" s="9"/>
    </row>
    <row r="20" spans="2:4" ht="24" customHeight="1" x14ac:dyDescent="0.15">
      <c r="B20" s="9"/>
    </row>
    <row r="21" spans="2:4" ht="24" customHeight="1" x14ac:dyDescent="0.15">
      <c r="B21" s="9"/>
      <c r="D21" t="s">
        <v>6</v>
      </c>
    </row>
    <row r="22" spans="2:4" ht="24" customHeight="1" x14ac:dyDescent="0.15">
      <c r="B22" s="9"/>
    </row>
    <row r="23" spans="2:4" ht="24" customHeight="1" x14ac:dyDescent="0.15">
      <c r="B23" s="9"/>
    </row>
    <row r="24" spans="2:4" ht="24" customHeight="1" x14ac:dyDescent="0.15">
      <c r="B24" s="9"/>
    </row>
    <row r="25" spans="2:4" ht="24" customHeight="1" x14ac:dyDescent="0.15">
      <c r="B25" s="9"/>
    </row>
  </sheetData>
  <sheetProtection selectLockedCells="1"/>
  <mergeCells count="2">
    <mergeCell ref="C16:E16"/>
    <mergeCell ref="C3:C14"/>
  </mergeCells>
  <phoneticPr fontId="5"/>
  <conditionalFormatting sqref="D3:J14">
    <cfRule type="containsBlanks" dxfId="43" priority="2">
      <formula>LEN(TRIM(D3))=0</formula>
    </cfRule>
  </conditionalFormatting>
  <conditionalFormatting sqref="F16:J16">
    <cfRule type="containsBlanks" dxfId="42" priority="1">
      <formula>LEN(TRIM(F16))=0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B2:AF78"/>
  <sheetViews>
    <sheetView showGridLines="0" showZeros="0" showRuler="0" view="pageBreakPreview" zoomScaleNormal="100" zoomScaleSheetLayoutView="100" workbookViewId="0">
      <selection activeCell="Q18" sqref="Q18"/>
    </sheetView>
  </sheetViews>
  <sheetFormatPr defaultColWidth="9" defaultRowHeight="13.5" x14ac:dyDescent="0.15"/>
  <cols>
    <col min="1" max="1" width="3.5" customWidth="1"/>
    <col min="2" max="4" width="1.625" customWidth="1"/>
    <col min="5" max="5" width="3" customWidth="1"/>
    <col min="6" max="6" width="3.625" hidden="1" customWidth="1"/>
    <col min="7" max="7" width="3.625" customWidth="1"/>
    <col min="8" max="8" width="6.625" customWidth="1"/>
    <col min="9" max="10" width="3.625" customWidth="1"/>
    <col min="11" max="11" width="2.625" customWidth="1"/>
    <col min="12" max="13" width="3.625" customWidth="1"/>
    <col min="14" max="14" width="3" customWidth="1"/>
    <col min="15" max="15" width="19.875" customWidth="1"/>
    <col min="16" max="18" width="3.125" customWidth="1"/>
    <col min="19" max="19" width="5.625" customWidth="1"/>
    <col min="20" max="20" width="3.625" customWidth="1"/>
    <col min="21" max="21" width="5.625" hidden="1" customWidth="1"/>
    <col min="22" max="22" width="3.625" customWidth="1"/>
    <col min="23" max="23" width="2.625" customWidth="1"/>
    <col min="24" max="24" width="12.5" customWidth="1"/>
    <col min="25" max="25" width="2.875" customWidth="1"/>
    <col min="26" max="28" width="3.625" customWidth="1"/>
    <col min="29" max="29" width="2.625" customWidth="1"/>
    <col min="30" max="30" width="2.375" customWidth="1"/>
    <col min="31" max="31" width="19" customWidth="1"/>
  </cols>
  <sheetData>
    <row r="2" spans="2:31" ht="24" customHeight="1" x14ac:dyDescent="0.4">
      <c r="B2" s="157"/>
      <c r="C2" s="429" t="s">
        <v>181</v>
      </c>
      <c r="D2" s="429"/>
      <c r="E2" s="429"/>
      <c r="F2" s="429"/>
      <c r="G2" s="429"/>
      <c r="H2" s="429"/>
      <c r="I2" s="429"/>
      <c r="J2" s="429"/>
      <c r="K2" s="157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</row>
    <row r="3" spans="2:31" ht="26.25" customHeight="1" x14ac:dyDescent="0.4">
      <c r="B3" s="430" t="str">
        <f ca="1">"第"&amp; (YEAR(TODAY())-1987)&amp;"回　鹿児島県マーチングコンテスト・小学生バンドフェスティバル　プログラム原稿"</f>
        <v>第37回　鹿児島県マーチングコンテスト・小学生バンドフェスティバル　プログラム原稿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</row>
    <row r="4" spans="2:31" ht="9.75" customHeight="1" x14ac:dyDescent="0.4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</row>
    <row r="5" spans="2:31" ht="15" customHeight="1" x14ac:dyDescent="0.15">
      <c r="B5" s="944" t="s">
        <v>344</v>
      </c>
      <c r="C5" s="944"/>
      <c r="D5" s="944"/>
      <c r="E5" s="944"/>
      <c r="F5" s="944"/>
      <c r="G5" s="944"/>
      <c r="H5" s="944"/>
      <c r="I5" s="944"/>
      <c r="J5" s="944"/>
      <c r="K5" s="944"/>
      <c r="L5" s="945">
        <f>'入力シート(入力)'!E36</f>
        <v>0</v>
      </c>
      <c r="M5" s="945"/>
      <c r="N5" s="945"/>
      <c r="O5" s="945"/>
      <c r="P5" s="945"/>
      <c r="Q5" s="939"/>
      <c r="R5" s="939"/>
      <c r="S5" s="939"/>
      <c r="T5" s="938"/>
      <c r="U5" s="938"/>
      <c r="V5" s="938"/>
      <c r="W5" s="938"/>
      <c r="X5" s="938"/>
      <c r="Y5" s="938"/>
      <c r="Z5" s="157"/>
      <c r="AA5" s="431"/>
      <c r="AB5" s="431"/>
      <c r="AC5" s="431"/>
      <c r="AD5" s="431"/>
      <c r="AE5" s="431"/>
    </row>
    <row r="6" spans="2:31" ht="15" customHeight="1" x14ac:dyDescent="0.15"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5"/>
      <c r="M6" s="945"/>
      <c r="N6" s="945"/>
      <c r="O6" s="945"/>
      <c r="P6" s="945"/>
      <c r="Q6" s="939"/>
      <c r="R6" s="939"/>
      <c r="S6" s="939"/>
      <c r="T6" s="938"/>
      <c r="U6" s="938"/>
      <c r="V6" s="938"/>
      <c r="W6" s="938"/>
      <c r="X6" s="938"/>
      <c r="Y6" s="938"/>
      <c r="Z6" s="943"/>
      <c r="AA6" s="431"/>
      <c r="AB6" s="431"/>
      <c r="AC6" s="431"/>
      <c r="AD6" s="431"/>
      <c r="AE6" s="431"/>
    </row>
    <row r="7" spans="2:31" ht="15" customHeight="1" x14ac:dyDescent="0.15"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5"/>
      <c r="M7" s="945"/>
      <c r="N7" s="945"/>
      <c r="O7" s="945"/>
      <c r="P7" s="945"/>
      <c r="Q7" s="939"/>
      <c r="R7" s="939"/>
      <c r="S7" s="939"/>
      <c r="T7" s="938"/>
      <c r="U7" s="938"/>
      <c r="V7" s="938"/>
      <c r="W7" s="938"/>
      <c r="X7" s="938"/>
      <c r="Y7" s="938"/>
      <c r="Z7" s="943"/>
      <c r="AA7" s="431"/>
      <c r="AB7" s="431"/>
      <c r="AC7" s="431"/>
      <c r="AD7" s="431"/>
      <c r="AE7" s="431"/>
    </row>
    <row r="8" spans="2:31" ht="15" customHeight="1" x14ac:dyDescent="0.25">
      <c r="B8" s="198"/>
      <c r="C8" s="198"/>
      <c r="D8" s="197"/>
      <c r="E8" s="197"/>
      <c r="F8" s="197"/>
      <c r="G8" s="197"/>
      <c r="H8" s="197"/>
      <c r="I8" s="197"/>
      <c r="J8" s="197"/>
      <c r="K8" s="198"/>
      <c r="L8" s="198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8"/>
      <c r="AD8" s="198"/>
      <c r="AE8" s="198"/>
    </row>
    <row r="9" spans="2:31" ht="15" customHeight="1" x14ac:dyDescent="0.25">
      <c r="B9" s="460" t="s">
        <v>320</v>
      </c>
      <c r="C9" s="461"/>
      <c r="D9" s="462"/>
      <c r="E9" s="923">
        <f>'入力シート(入力)'!E37</f>
        <v>0</v>
      </c>
      <c r="F9" s="924"/>
      <c r="G9" s="924"/>
      <c r="H9" s="924"/>
      <c r="I9" s="440">
        <f>参加申込書!M2</f>
        <v>0</v>
      </c>
      <c r="J9" s="441"/>
      <c r="K9" s="198"/>
      <c r="L9" s="451" t="s">
        <v>196</v>
      </c>
      <c r="M9" s="452"/>
      <c r="N9" s="929">
        <f>参加申込書!C5</f>
        <v>0</v>
      </c>
      <c r="O9" s="930"/>
      <c r="P9" s="930"/>
      <c r="Q9" s="930"/>
      <c r="R9" s="930"/>
      <c r="S9" s="930"/>
      <c r="T9" s="930"/>
      <c r="U9" s="930"/>
      <c r="V9" s="931"/>
      <c r="W9" s="157"/>
      <c r="X9" s="200" t="s">
        <v>0</v>
      </c>
      <c r="Y9" s="201"/>
      <c r="Z9" s="457" t="s">
        <v>182</v>
      </c>
      <c r="AA9" s="458"/>
      <c r="AB9" s="458"/>
      <c r="AC9" s="458"/>
      <c r="AD9" s="458"/>
      <c r="AE9" s="459"/>
    </row>
    <row r="10" spans="2:31" ht="7.5" customHeight="1" x14ac:dyDescent="0.25">
      <c r="B10" s="463"/>
      <c r="C10" s="464"/>
      <c r="D10" s="465"/>
      <c r="E10" s="925"/>
      <c r="F10" s="926"/>
      <c r="G10" s="926"/>
      <c r="H10" s="926"/>
      <c r="I10" s="442"/>
      <c r="J10" s="443"/>
      <c r="K10" s="198"/>
      <c r="L10" s="453"/>
      <c r="M10" s="454"/>
      <c r="N10" s="932"/>
      <c r="O10" s="933"/>
      <c r="P10" s="933"/>
      <c r="Q10" s="933"/>
      <c r="R10" s="933"/>
      <c r="S10" s="933"/>
      <c r="T10" s="933"/>
      <c r="U10" s="933"/>
      <c r="V10" s="934"/>
      <c r="W10" s="157"/>
      <c r="X10" s="432">
        <f>'入力シート(入力)'!E38</f>
        <v>0</v>
      </c>
      <c r="Y10" s="202"/>
      <c r="Z10" s="435">
        <f>'入力シート(入力)'!E39</f>
        <v>0</v>
      </c>
      <c r="AA10" s="436"/>
      <c r="AB10" s="436"/>
      <c r="AC10" s="436"/>
      <c r="AD10" s="436"/>
      <c r="AE10" s="437"/>
    </row>
    <row r="11" spans="2:31" ht="7.5" customHeight="1" x14ac:dyDescent="0.25">
      <c r="B11" s="463"/>
      <c r="C11" s="464"/>
      <c r="D11" s="465"/>
      <c r="E11" s="925"/>
      <c r="F11" s="926"/>
      <c r="G11" s="926"/>
      <c r="H11" s="926"/>
      <c r="I11" s="442"/>
      <c r="J11" s="443"/>
      <c r="K11" s="198"/>
      <c r="L11" s="453"/>
      <c r="M11" s="454"/>
      <c r="N11" s="932"/>
      <c r="O11" s="933"/>
      <c r="P11" s="933"/>
      <c r="Q11" s="933"/>
      <c r="R11" s="933"/>
      <c r="S11" s="933"/>
      <c r="T11" s="933"/>
      <c r="U11" s="933"/>
      <c r="V11" s="934"/>
      <c r="W11" s="157"/>
      <c r="X11" s="433"/>
      <c r="Y11" s="202"/>
      <c r="Z11" s="417"/>
      <c r="AA11" s="418"/>
      <c r="AB11" s="418"/>
      <c r="AC11" s="418"/>
      <c r="AD11" s="418"/>
      <c r="AE11" s="438"/>
    </row>
    <row r="12" spans="2:31" ht="7.5" customHeight="1" x14ac:dyDescent="0.25">
      <c r="B12" s="466"/>
      <c r="C12" s="467"/>
      <c r="D12" s="468"/>
      <c r="E12" s="927"/>
      <c r="F12" s="928"/>
      <c r="G12" s="928"/>
      <c r="H12" s="928"/>
      <c r="I12" s="444"/>
      <c r="J12" s="445"/>
      <c r="K12" s="198"/>
      <c r="L12" s="455"/>
      <c r="M12" s="456"/>
      <c r="N12" s="935"/>
      <c r="O12" s="936"/>
      <c r="P12" s="936"/>
      <c r="Q12" s="936"/>
      <c r="R12" s="936"/>
      <c r="S12" s="936"/>
      <c r="T12" s="936"/>
      <c r="U12" s="936"/>
      <c r="V12" s="937"/>
      <c r="W12" s="157"/>
      <c r="X12" s="434"/>
      <c r="Y12" s="202"/>
      <c r="Z12" s="420"/>
      <c r="AA12" s="421"/>
      <c r="AB12" s="421"/>
      <c r="AC12" s="421"/>
      <c r="AD12" s="421"/>
      <c r="AE12" s="439"/>
    </row>
    <row r="13" spans="2:31" ht="6.6" customHeight="1" x14ac:dyDescent="0.25"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</row>
    <row r="14" spans="2:31" ht="15" customHeight="1" x14ac:dyDescent="0.25"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469"/>
      <c r="Y14" s="469"/>
      <c r="Z14" s="469"/>
      <c r="AA14" s="469"/>
      <c r="AB14" s="469"/>
      <c r="AC14" s="469"/>
      <c r="AD14" s="469"/>
      <c r="AE14" s="469"/>
    </row>
    <row r="15" spans="2:31" ht="15" customHeight="1" x14ac:dyDescent="0.25">
      <c r="B15" s="448" t="s">
        <v>2</v>
      </c>
      <c r="C15" s="448"/>
      <c r="D15" s="448"/>
      <c r="E15" s="448"/>
      <c r="F15" s="448"/>
      <c r="G15" s="448"/>
      <c r="H15" s="448"/>
      <c r="I15" s="448"/>
      <c r="J15" s="448"/>
      <c r="K15" s="198"/>
      <c r="L15" s="198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</row>
    <row r="16" spans="2:31" ht="15" customHeight="1" x14ac:dyDescent="0.25">
      <c r="B16" s="450" t="s">
        <v>183</v>
      </c>
      <c r="C16" s="450"/>
      <c r="D16" s="450"/>
      <c r="E16" s="435">
        <f>参加申込書!D32</f>
        <v>0</v>
      </c>
      <c r="F16" s="436"/>
      <c r="G16" s="436"/>
      <c r="H16" s="436"/>
      <c r="I16" s="436"/>
      <c r="J16" s="437"/>
      <c r="K16" s="198"/>
    </row>
    <row r="17" spans="2:32" ht="15" customHeight="1" x14ac:dyDescent="0.15">
      <c r="B17" s="450"/>
      <c r="C17" s="450"/>
      <c r="D17" s="450"/>
      <c r="E17" s="417"/>
      <c r="F17" s="418"/>
      <c r="G17" s="418"/>
      <c r="H17" s="418"/>
      <c r="I17" s="418"/>
      <c r="J17" s="438"/>
      <c r="K17" s="203"/>
    </row>
    <row r="18" spans="2:32" ht="15" customHeight="1" x14ac:dyDescent="0.15">
      <c r="B18" s="450"/>
      <c r="C18" s="450"/>
      <c r="D18" s="450"/>
      <c r="E18" s="420"/>
      <c r="F18" s="421"/>
      <c r="G18" s="421"/>
      <c r="H18" s="421"/>
      <c r="I18" s="421"/>
      <c r="J18" s="439"/>
      <c r="K18" s="203"/>
      <c r="W18" s="806"/>
      <c r="X18" s="806"/>
      <c r="Y18" s="806"/>
      <c r="Z18" s="806"/>
      <c r="AA18" s="806"/>
      <c r="AB18" s="806"/>
      <c r="AC18" s="806"/>
      <c r="AD18" s="806"/>
      <c r="AE18" s="806"/>
    </row>
    <row r="19" spans="2:32" ht="21.75" customHeight="1" x14ac:dyDescent="0.15">
      <c r="B19" s="449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805" t="s">
        <v>3</v>
      </c>
      <c r="X19" s="805"/>
      <c r="Y19" s="805"/>
      <c r="Z19" s="805"/>
      <c r="AA19" s="805"/>
      <c r="AB19" s="805"/>
      <c r="AC19" s="805"/>
      <c r="AD19" s="805"/>
      <c r="AE19" s="805"/>
    </row>
    <row r="20" spans="2:32" ht="24" customHeight="1" x14ac:dyDescent="0.15">
      <c r="B20" s="447" t="s">
        <v>184</v>
      </c>
      <c r="C20" s="447"/>
      <c r="D20" s="447"/>
      <c r="E20" s="471" t="s">
        <v>185</v>
      </c>
      <c r="F20" s="471"/>
      <c r="G20" s="471"/>
      <c r="H20" s="419" t="s">
        <v>186</v>
      </c>
      <c r="I20" s="419"/>
      <c r="J20" s="419"/>
      <c r="K20" s="419"/>
      <c r="L20" s="419"/>
      <c r="M20" s="419"/>
      <c r="N20" s="419"/>
      <c r="O20" s="419"/>
      <c r="P20" s="419" t="s">
        <v>187</v>
      </c>
      <c r="Q20" s="419"/>
      <c r="R20" s="419"/>
      <c r="S20" s="419"/>
      <c r="T20" s="419"/>
      <c r="U20" s="419"/>
      <c r="V20" s="419"/>
      <c r="W20" s="416" t="s">
        <v>188</v>
      </c>
      <c r="X20" s="416"/>
      <c r="Y20" s="416"/>
      <c r="Z20" s="416"/>
      <c r="AA20" s="416"/>
      <c r="AB20" s="416" t="s">
        <v>189</v>
      </c>
      <c r="AC20" s="416"/>
      <c r="AD20" s="416"/>
      <c r="AE20" s="416"/>
    </row>
    <row r="21" spans="2:32" ht="19.5" customHeight="1" x14ac:dyDescent="0.15">
      <c r="B21" s="447"/>
      <c r="C21" s="447"/>
      <c r="D21" s="447"/>
      <c r="E21" s="415">
        <v>1</v>
      </c>
      <c r="F21" s="415"/>
      <c r="G21" s="415"/>
      <c r="H21" s="398">
        <f>'入力シート(入力)'!E4</f>
        <v>0</v>
      </c>
      <c r="I21" s="399"/>
      <c r="J21" s="399"/>
      <c r="K21" s="399"/>
      <c r="L21" s="399"/>
      <c r="M21" s="399"/>
      <c r="N21" s="399"/>
      <c r="O21" s="400"/>
      <c r="P21" s="398">
        <f>'入力シート(入力)'!E5</f>
        <v>0</v>
      </c>
      <c r="Q21" s="399"/>
      <c r="R21" s="399"/>
      <c r="S21" s="399"/>
      <c r="T21" s="399"/>
      <c r="U21" s="399"/>
      <c r="V21" s="400"/>
      <c r="W21" s="417">
        <f>'入力シート(入力)'!E6</f>
        <v>0</v>
      </c>
      <c r="X21" s="418"/>
      <c r="Y21" s="418"/>
      <c r="Z21" s="418"/>
      <c r="AA21" s="418"/>
      <c r="AB21" s="404">
        <f>'入力シート(入力)'!E7</f>
        <v>0</v>
      </c>
      <c r="AC21" s="405"/>
      <c r="AD21" s="405"/>
      <c r="AE21" s="204">
        <f>'入力シート(入力)'!G7</f>
        <v>0</v>
      </c>
    </row>
    <row r="22" spans="2:32" ht="19.5" customHeight="1" x14ac:dyDescent="0.15">
      <c r="B22" s="447"/>
      <c r="C22" s="447"/>
      <c r="D22" s="447"/>
      <c r="E22" s="446">
        <v>2</v>
      </c>
      <c r="F22" s="446"/>
      <c r="G22" s="446"/>
      <c r="H22" s="395">
        <f>'入力シート(入力)'!E8</f>
        <v>0</v>
      </c>
      <c r="I22" s="396"/>
      <c r="J22" s="396"/>
      <c r="K22" s="396"/>
      <c r="L22" s="396"/>
      <c r="M22" s="396"/>
      <c r="N22" s="396"/>
      <c r="O22" s="397"/>
      <c r="P22" s="395">
        <f>'入力シート(入力)'!E9</f>
        <v>0</v>
      </c>
      <c r="Q22" s="396"/>
      <c r="R22" s="396"/>
      <c r="S22" s="396"/>
      <c r="T22" s="396"/>
      <c r="U22" s="396"/>
      <c r="V22" s="397"/>
      <c r="W22" s="395">
        <f>'入力シート(入力)'!E10</f>
        <v>0</v>
      </c>
      <c r="X22" s="396"/>
      <c r="Y22" s="396"/>
      <c r="Z22" s="396"/>
      <c r="AA22" s="396"/>
      <c r="AB22" s="406">
        <f>'入力シート(入力)'!E11</f>
        <v>0</v>
      </c>
      <c r="AC22" s="407"/>
      <c r="AD22" s="407"/>
      <c r="AE22" s="205">
        <f>'入力シート(入力)'!G11</f>
        <v>0</v>
      </c>
    </row>
    <row r="23" spans="2:32" ht="19.5" customHeight="1" x14ac:dyDescent="0.15">
      <c r="B23" s="447"/>
      <c r="C23" s="447"/>
      <c r="D23" s="447"/>
      <c r="E23" s="446">
        <v>3</v>
      </c>
      <c r="F23" s="446"/>
      <c r="G23" s="446"/>
      <c r="H23" s="395">
        <f>'入力シート(入力)'!E12</f>
        <v>0</v>
      </c>
      <c r="I23" s="396"/>
      <c r="J23" s="396"/>
      <c r="K23" s="396"/>
      <c r="L23" s="396"/>
      <c r="M23" s="396"/>
      <c r="N23" s="396"/>
      <c r="O23" s="397"/>
      <c r="P23" s="395">
        <f>'入力シート(入力)'!E13</f>
        <v>0</v>
      </c>
      <c r="Q23" s="396"/>
      <c r="R23" s="396"/>
      <c r="S23" s="396"/>
      <c r="T23" s="396"/>
      <c r="U23" s="396"/>
      <c r="V23" s="397"/>
      <c r="W23" s="395">
        <f>'入力シート(入力)'!E14</f>
        <v>0</v>
      </c>
      <c r="X23" s="396"/>
      <c r="Y23" s="396"/>
      <c r="Z23" s="396"/>
      <c r="AA23" s="396"/>
      <c r="AB23" s="406">
        <f>'入力シート(入力)'!E15</f>
        <v>0</v>
      </c>
      <c r="AC23" s="407"/>
      <c r="AD23" s="407"/>
      <c r="AE23" s="205">
        <f>'入力シート(入力)'!G15</f>
        <v>0</v>
      </c>
    </row>
    <row r="24" spans="2:32" ht="19.5" customHeight="1" x14ac:dyDescent="0.15">
      <c r="B24" s="447"/>
      <c r="C24" s="447"/>
      <c r="D24" s="447"/>
      <c r="E24" s="422">
        <v>4</v>
      </c>
      <c r="F24" s="422"/>
      <c r="G24" s="422"/>
      <c r="H24" s="425">
        <f>'入力シート(入力)'!E16</f>
        <v>0</v>
      </c>
      <c r="I24" s="426"/>
      <c r="J24" s="426"/>
      <c r="K24" s="426"/>
      <c r="L24" s="426"/>
      <c r="M24" s="426"/>
      <c r="N24" s="426"/>
      <c r="O24" s="427"/>
      <c r="P24" s="425">
        <f>'入力シート(入力)'!E17</f>
        <v>0</v>
      </c>
      <c r="Q24" s="426"/>
      <c r="R24" s="426"/>
      <c r="S24" s="426"/>
      <c r="T24" s="426"/>
      <c r="U24" s="426"/>
      <c r="V24" s="427"/>
      <c r="W24" s="420">
        <f>'入力シート(入力)'!E18</f>
        <v>0</v>
      </c>
      <c r="X24" s="421"/>
      <c r="Y24" s="421"/>
      <c r="Z24" s="421"/>
      <c r="AA24" s="421"/>
      <c r="AB24" s="402">
        <f>'入力シート(入力)'!E19</f>
        <v>0</v>
      </c>
      <c r="AC24" s="403"/>
      <c r="AD24" s="403"/>
      <c r="AE24" s="206">
        <f>'入力シート(入力)'!G19</f>
        <v>0</v>
      </c>
    </row>
    <row r="25" spans="2:32" ht="12.95" customHeight="1" x14ac:dyDescent="0.15">
      <c r="B25" s="423" t="s">
        <v>308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</row>
    <row r="26" spans="2:32" ht="12.95" customHeight="1" x14ac:dyDescent="0.15"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/>
      <c r="AC26" s="424"/>
      <c r="AD26" s="424"/>
      <c r="AE26" s="424"/>
    </row>
    <row r="27" spans="2:32" ht="24.75" customHeight="1" x14ac:dyDescent="0.15">
      <c r="B27" s="401">
        <f>'メンバー登録ページ(入力)'!D3</f>
        <v>0</v>
      </c>
      <c r="C27" s="401"/>
      <c r="D27" s="401"/>
      <c r="E27" s="401"/>
      <c r="F27" s="401"/>
      <c r="G27" s="401"/>
      <c r="H27" s="401"/>
      <c r="I27" s="401">
        <f>'メンバー登録ページ(入力)'!E3</f>
        <v>0</v>
      </c>
      <c r="J27" s="401"/>
      <c r="K27" s="401"/>
      <c r="L27" s="401"/>
      <c r="M27" s="401"/>
      <c r="N27" s="401"/>
      <c r="O27" s="207">
        <f>'メンバー登録ページ(入力)'!F3</f>
        <v>0</v>
      </c>
      <c r="P27" s="401">
        <f>'メンバー登録ページ(入力)'!G3</f>
        <v>0</v>
      </c>
      <c r="Q27" s="401"/>
      <c r="R27" s="401"/>
      <c r="S27" s="401"/>
      <c r="T27" s="401"/>
      <c r="U27" s="401"/>
      <c r="V27" s="401">
        <f>'メンバー登録ページ(入力)'!H3</f>
        <v>0</v>
      </c>
      <c r="W27" s="401"/>
      <c r="X27" s="401"/>
      <c r="Y27" s="401">
        <f>'メンバー登録ページ(入力)'!I3</f>
        <v>0</v>
      </c>
      <c r="Z27" s="401"/>
      <c r="AA27" s="401"/>
      <c r="AB27" s="401"/>
      <c r="AC27" s="401"/>
      <c r="AD27" s="401"/>
      <c r="AE27" s="207">
        <f>'メンバー登録ページ(入力)'!J3</f>
        <v>0</v>
      </c>
    </row>
    <row r="28" spans="2:32" ht="24.75" customHeight="1" x14ac:dyDescent="0.15">
      <c r="B28" s="401">
        <f>'メンバー登録ページ(入力)'!D4</f>
        <v>0</v>
      </c>
      <c r="C28" s="401"/>
      <c r="D28" s="401"/>
      <c r="E28" s="401"/>
      <c r="F28" s="401"/>
      <c r="G28" s="401"/>
      <c r="H28" s="401"/>
      <c r="I28" s="401">
        <f>'メンバー登録ページ(入力)'!E4</f>
        <v>0</v>
      </c>
      <c r="J28" s="401"/>
      <c r="K28" s="401"/>
      <c r="L28" s="401"/>
      <c r="M28" s="401"/>
      <c r="N28" s="401"/>
      <c r="O28" s="207">
        <f>'メンバー登録ページ(入力)'!F4</f>
        <v>0</v>
      </c>
      <c r="P28" s="401">
        <f>'メンバー登録ページ(入力)'!G4</f>
        <v>0</v>
      </c>
      <c r="Q28" s="401"/>
      <c r="R28" s="401"/>
      <c r="S28" s="401"/>
      <c r="T28" s="401"/>
      <c r="U28" s="401"/>
      <c r="V28" s="401">
        <f>'メンバー登録ページ(入力)'!H4</f>
        <v>0</v>
      </c>
      <c r="W28" s="401"/>
      <c r="X28" s="401"/>
      <c r="Y28" s="401">
        <f>'メンバー登録ページ(入力)'!I4</f>
        <v>0</v>
      </c>
      <c r="Z28" s="401"/>
      <c r="AA28" s="401"/>
      <c r="AB28" s="401"/>
      <c r="AC28" s="401"/>
      <c r="AD28" s="401"/>
      <c r="AE28" s="207">
        <f>'メンバー登録ページ(入力)'!J4</f>
        <v>0</v>
      </c>
      <c r="AF28" t="s">
        <v>4</v>
      </c>
    </row>
    <row r="29" spans="2:32" ht="24.75" customHeight="1" x14ac:dyDescent="0.15">
      <c r="B29" s="401">
        <f>'メンバー登録ページ(入力)'!D5</f>
        <v>0</v>
      </c>
      <c r="C29" s="401"/>
      <c r="D29" s="401"/>
      <c r="E29" s="401"/>
      <c r="F29" s="401"/>
      <c r="G29" s="401"/>
      <c r="H29" s="401"/>
      <c r="I29" s="401">
        <f>'メンバー登録ページ(入力)'!E5</f>
        <v>0</v>
      </c>
      <c r="J29" s="401"/>
      <c r="K29" s="401"/>
      <c r="L29" s="401"/>
      <c r="M29" s="401"/>
      <c r="N29" s="401"/>
      <c r="O29" s="207">
        <f>'メンバー登録ページ(入力)'!F5</f>
        <v>0</v>
      </c>
      <c r="P29" s="401">
        <f>'メンバー登録ページ(入力)'!G5</f>
        <v>0</v>
      </c>
      <c r="Q29" s="401"/>
      <c r="R29" s="401"/>
      <c r="S29" s="401"/>
      <c r="T29" s="401"/>
      <c r="U29" s="401"/>
      <c r="V29" s="401">
        <f>'メンバー登録ページ(入力)'!H5</f>
        <v>0</v>
      </c>
      <c r="W29" s="401"/>
      <c r="X29" s="401"/>
      <c r="Y29" s="401">
        <f>'メンバー登録ページ(入力)'!I5</f>
        <v>0</v>
      </c>
      <c r="Z29" s="401"/>
      <c r="AA29" s="401"/>
      <c r="AB29" s="401"/>
      <c r="AC29" s="401"/>
      <c r="AD29" s="401"/>
      <c r="AE29" s="207">
        <f>'メンバー登録ページ(入力)'!J5</f>
        <v>0</v>
      </c>
    </row>
    <row r="30" spans="2:32" ht="24.75" customHeight="1" x14ac:dyDescent="0.15">
      <c r="B30" s="401">
        <f>'メンバー登録ページ(入力)'!D6</f>
        <v>0</v>
      </c>
      <c r="C30" s="401"/>
      <c r="D30" s="401"/>
      <c r="E30" s="401"/>
      <c r="F30" s="401"/>
      <c r="G30" s="401"/>
      <c r="H30" s="401"/>
      <c r="I30" s="401">
        <f>'メンバー登録ページ(入力)'!E6</f>
        <v>0</v>
      </c>
      <c r="J30" s="401"/>
      <c r="K30" s="401"/>
      <c r="L30" s="401"/>
      <c r="M30" s="401"/>
      <c r="N30" s="401"/>
      <c r="O30" s="207">
        <f>'メンバー登録ページ(入力)'!F6</f>
        <v>0</v>
      </c>
      <c r="P30" s="401">
        <f>'メンバー登録ページ(入力)'!G6</f>
        <v>0</v>
      </c>
      <c r="Q30" s="401"/>
      <c r="R30" s="401"/>
      <c r="S30" s="401"/>
      <c r="T30" s="401"/>
      <c r="U30" s="401"/>
      <c r="V30" s="401">
        <f>'メンバー登録ページ(入力)'!H6</f>
        <v>0</v>
      </c>
      <c r="W30" s="401"/>
      <c r="X30" s="401"/>
      <c r="Y30" s="401">
        <f>'メンバー登録ページ(入力)'!I6</f>
        <v>0</v>
      </c>
      <c r="Z30" s="401"/>
      <c r="AA30" s="401"/>
      <c r="AB30" s="401"/>
      <c r="AC30" s="401"/>
      <c r="AD30" s="401"/>
      <c r="AE30" s="207">
        <f>'メンバー登録ページ(入力)'!J6</f>
        <v>0</v>
      </c>
    </row>
    <row r="31" spans="2:32" ht="24.75" customHeight="1" x14ac:dyDescent="0.15">
      <c r="B31" s="401">
        <f>'メンバー登録ページ(入力)'!D7</f>
        <v>0</v>
      </c>
      <c r="C31" s="401"/>
      <c r="D31" s="401"/>
      <c r="E31" s="401"/>
      <c r="F31" s="401"/>
      <c r="G31" s="401"/>
      <c r="H31" s="401"/>
      <c r="I31" s="401">
        <f>'メンバー登録ページ(入力)'!E7</f>
        <v>0</v>
      </c>
      <c r="J31" s="401"/>
      <c r="K31" s="401"/>
      <c r="L31" s="401"/>
      <c r="M31" s="401"/>
      <c r="N31" s="401"/>
      <c r="O31" s="207">
        <f>'メンバー登録ページ(入力)'!F7</f>
        <v>0</v>
      </c>
      <c r="P31" s="401">
        <f>'メンバー登録ページ(入力)'!G7</f>
        <v>0</v>
      </c>
      <c r="Q31" s="401"/>
      <c r="R31" s="401"/>
      <c r="S31" s="401"/>
      <c r="T31" s="401"/>
      <c r="U31" s="401"/>
      <c r="V31" s="401">
        <f>'メンバー登録ページ(入力)'!H7</f>
        <v>0</v>
      </c>
      <c r="W31" s="401"/>
      <c r="X31" s="401"/>
      <c r="Y31" s="401">
        <f>'メンバー登録ページ(入力)'!I7</f>
        <v>0</v>
      </c>
      <c r="Z31" s="401"/>
      <c r="AA31" s="401"/>
      <c r="AB31" s="401"/>
      <c r="AC31" s="401"/>
      <c r="AD31" s="401"/>
      <c r="AE31" s="207">
        <f>'メンバー登録ページ(入力)'!J7</f>
        <v>0</v>
      </c>
    </row>
    <row r="32" spans="2:32" ht="24.75" customHeight="1" x14ac:dyDescent="0.15">
      <c r="B32" s="401">
        <f>'メンバー登録ページ(入力)'!D8</f>
        <v>0</v>
      </c>
      <c r="C32" s="401"/>
      <c r="D32" s="401"/>
      <c r="E32" s="401"/>
      <c r="F32" s="401"/>
      <c r="G32" s="401"/>
      <c r="H32" s="401"/>
      <c r="I32" s="401">
        <f>'メンバー登録ページ(入力)'!E8</f>
        <v>0</v>
      </c>
      <c r="J32" s="401"/>
      <c r="K32" s="401"/>
      <c r="L32" s="401"/>
      <c r="M32" s="401"/>
      <c r="N32" s="401"/>
      <c r="O32" s="207">
        <f>'メンバー登録ページ(入力)'!F8</f>
        <v>0</v>
      </c>
      <c r="P32" s="401">
        <f>'メンバー登録ページ(入力)'!G8</f>
        <v>0</v>
      </c>
      <c r="Q32" s="401"/>
      <c r="R32" s="401"/>
      <c r="S32" s="401"/>
      <c r="T32" s="401"/>
      <c r="U32" s="401"/>
      <c r="V32" s="401">
        <f>'メンバー登録ページ(入力)'!H8</f>
        <v>0</v>
      </c>
      <c r="W32" s="401"/>
      <c r="X32" s="401"/>
      <c r="Y32" s="401">
        <f>'メンバー登録ページ(入力)'!I8</f>
        <v>0</v>
      </c>
      <c r="Z32" s="401"/>
      <c r="AA32" s="401"/>
      <c r="AB32" s="401"/>
      <c r="AC32" s="401"/>
      <c r="AD32" s="401"/>
      <c r="AE32" s="207">
        <f>'メンバー登録ページ(入力)'!J8</f>
        <v>0</v>
      </c>
    </row>
    <row r="33" spans="2:31" ht="24.75" customHeight="1" x14ac:dyDescent="0.15">
      <c r="B33" s="401">
        <f>'メンバー登録ページ(入力)'!D9</f>
        <v>0</v>
      </c>
      <c r="C33" s="401"/>
      <c r="D33" s="401"/>
      <c r="E33" s="401"/>
      <c r="F33" s="401"/>
      <c r="G33" s="401"/>
      <c r="H33" s="401"/>
      <c r="I33" s="401">
        <f>'メンバー登録ページ(入力)'!E9</f>
        <v>0</v>
      </c>
      <c r="J33" s="401"/>
      <c r="K33" s="401"/>
      <c r="L33" s="401"/>
      <c r="M33" s="401"/>
      <c r="N33" s="401"/>
      <c r="O33" s="207">
        <f>'メンバー登録ページ(入力)'!F9</f>
        <v>0</v>
      </c>
      <c r="P33" s="401">
        <f>'メンバー登録ページ(入力)'!G9</f>
        <v>0</v>
      </c>
      <c r="Q33" s="401"/>
      <c r="R33" s="401"/>
      <c r="S33" s="401"/>
      <c r="T33" s="401"/>
      <c r="U33" s="401"/>
      <c r="V33" s="401">
        <f>'メンバー登録ページ(入力)'!H9</f>
        <v>0</v>
      </c>
      <c r="W33" s="401"/>
      <c r="X33" s="401"/>
      <c r="Y33" s="401">
        <f>'メンバー登録ページ(入力)'!I9</f>
        <v>0</v>
      </c>
      <c r="Z33" s="401"/>
      <c r="AA33" s="401"/>
      <c r="AB33" s="401"/>
      <c r="AC33" s="401"/>
      <c r="AD33" s="401"/>
      <c r="AE33" s="207">
        <f>'メンバー登録ページ(入力)'!J9</f>
        <v>0</v>
      </c>
    </row>
    <row r="34" spans="2:31" ht="25.5" customHeight="1" x14ac:dyDescent="0.15">
      <c r="B34" s="401">
        <f>'メンバー登録ページ(入力)'!D10</f>
        <v>0</v>
      </c>
      <c r="C34" s="401"/>
      <c r="D34" s="401"/>
      <c r="E34" s="401"/>
      <c r="F34" s="401"/>
      <c r="G34" s="401"/>
      <c r="H34" s="401"/>
      <c r="I34" s="401">
        <f>'メンバー登録ページ(入力)'!E10</f>
        <v>0</v>
      </c>
      <c r="J34" s="401"/>
      <c r="K34" s="401"/>
      <c r="L34" s="401"/>
      <c r="M34" s="401"/>
      <c r="N34" s="401"/>
      <c r="O34" s="207">
        <f>'メンバー登録ページ(入力)'!F10</f>
        <v>0</v>
      </c>
      <c r="P34" s="401">
        <f>'メンバー登録ページ(入力)'!G10</f>
        <v>0</v>
      </c>
      <c r="Q34" s="401"/>
      <c r="R34" s="401"/>
      <c r="S34" s="401"/>
      <c r="T34" s="401"/>
      <c r="U34" s="401"/>
      <c r="V34" s="401">
        <f>'メンバー登録ページ(入力)'!H10</f>
        <v>0</v>
      </c>
      <c r="W34" s="401"/>
      <c r="X34" s="401"/>
      <c r="Y34" s="401">
        <f>'メンバー登録ページ(入力)'!I10</f>
        <v>0</v>
      </c>
      <c r="Z34" s="401"/>
      <c r="AA34" s="401"/>
      <c r="AB34" s="401"/>
      <c r="AC34" s="401"/>
      <c r="AD34" s="401"/>
      <c r="AE34" s="207">
        <f>'メンバー登録ページ(入力)'!J10</f>
        <v>0</v>
      </c>
    </row>
    <row r="35" spans="2:31" ht="25.5" customHeight="1" x14ac:dyDescent="0.15">
      <c r="B35" s="401">
        <f>'メンバー登録ページ(入力)'!D11</f>
        <v>0</v>
      </c>
      <c r="C35" s="401"/>
      <c r="D35" s="401"/>
      <c r="E35" s="401"/>
      <c r="F35" s="401"/>
      <c r="G35" s="401"/>
      <c r="H35" s="401"/>
      <c r="I35" s="401">
        <f>'メンバー登録ページ(入力)'!E11</f>
        <v>0</v>
      </c>
      <c r="J35" s="401"/>
      <c r="K35" s="401"/>
      <c r="L35" s="401"/>
      <c r="M35" s="401"/>
      <c r="N35" s="401"/>
      <c r="O35" s="207">
        <f>'メンバー登録ページ(入力)'!F11</f>
        <v>0</v>
      </c>
      <c r="P35" s="401">
        <f>'メンバー登録ページ(入力)'!G11</f>
        <v>0</v>
      </c>
      <c r="Q35" s="401"/>
      <c r="R35" s="401"/>
      <c r="S35" s="401"/>
      <c r="T35" s="401"/>
      <c r="U35" s="401"/>
      <c r="V35" s="401">
        <f>'メンバー登録ページ(入力)'!H11</f>
        <v>0</v>
      </c>
      <c r="W35" s="401"/>
      <c r="X35" s="401"/>
      <c r="Y35" s="401">
        <f>'メンバー登録ページ(入力)'!I11</f>
        <v>0</v>
      </c>
      <c r="Z35" s="401"/>
      <c r="AA35" s="401"/>
      <c r="AB35" s="401"/>
      <c r="AC35" s="401"/>
      <c r="AD35" s="401"/>
      <c r="AE35" s="207">
        <f>'メンバー登録ページ(入力)'!J11</f>
        <v>0</v>
      </c>
    </row>
    <row r="36" spans="2:31" ht="25.5" hidden="1" customHeight="1" x14ac:dyDescent="0.15">
      <c r="B36" s="413" t="s">
        <v>1</v>
      </c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414"/>
      <c r="O36" s="208">
        <f>'メンバー登録ページ(入力)'!F16</f>
        <v>0</v>
      </c>
      <c r="P36" s="409">
        <f>'メンバー登録ページ(入力)'!G16</f>
        <v>0</v>
      </c>
      <c r="Q36" s="410"/>
      <c r="R36" s="412"/>
      <c r="S36" s="412"/>
      <c r="T36" s="411"/>
      <c r="U36" s="209"/>
      <c r="V36" s="409">
        <f>'メンバー登録ページ(入力)'!H16</f>
        <v>0</v>
      </c>
      <c r="W36" s="410"/>
      <c r="X36" s="410"/>
      <c r="Y36" s="409">
        <f>'メンバー登録ページ(入力)'!I16</f>
        <v>0</v>
      </c>
      <c r="Z36" s="410"/>
      <c r="AA36" s="410"/>
      <c r="AB36" s="410"/>
      <c r="AC36" s="410"/>
      <c r="AD36" s="411"/>
      <c r="AE36" s="207">
        <f>'メンバー登録ページ(入力)'!J15</f>
        <v>0</v>
      </c>
    </row>
    <row r="37" spans="2:31" ht="24.75" customHeight="1" x14ac:dyDescent="0.15">
      <c r="B37" s="401">
        <f>'メンバー登録ページ(入力)'!D12</f>
        <v>0</v>
      </c>
      <c r="C37" s="401"/>
      <c r="D37" s="401"/>
      <c r="E37" s="401"/>
      <c r="F37" s="401"/>
      <c r="G37" s="401"/>
      <c r="H37" s="401"/>
      <c r="I37" s="401">
        <f>'メンバー登録ページ(入力)'!E12</f>
        <v>0</v>
      </c>
      <c r="J37" s="401"/>
      <c r="K37" s="401"/>
      <c r="L37" s="401"/>
      <c r="M37" s="401"/>
      <c r="N37" s="401"/>
      <c r="O37" s="207">
        <f>'メンバー登録ページ(入力)'!F12</f>
        <v>0</v>
      </c>
      <c r="P37" s="401">
        <f>'メンバー登録ページ(入力)'!G12</f>
        <v>0</v>
      </c>
      <c r="Q37" s="401"/>
      <c r="R37" s="401"/>
      <c r="S37" s="401"/>
      <c r="T37" s="401"/>
      <c r="U37" s="401"/>
      <c r="V37" s="401">
        <f>'メンバー登録ページ(入力)'!H12</f>
        <v>0</v>
      </c>
      <c r="W37" s="401"/>
      <c r="X37" s="401"/>
      <c r="Y37" s="401">
        <f>'メンバー登録ページ(入力)'!I12</f>
        <v>0</v>
      </c>
      <c r="Z37" s="401"/>
      <c r="AA37" s="401"/>
      <c r="AB37" s="401"/>
      <c r="AC37" s="401"/>
      <c r="AD37" s="401"/>
      <c r="AE37" s="207">
        <f>'メンバー登録ページ(入力)'!J12</f>
        <v>0</v>
      </c>
    </row>
    <row r="38" spans="2:31" ht="25.5" customHeight="1" x14ac:dyDescent="0.15">
      <c r="B38" s="401">
        <f>'メンバー登録ページ(入力)'!D13</f>
        <v>0</v>
      </c>
      <c r="C38" s="401"/>
      <c r="D38" s="401"/>
      <c r="E38" s="401"/>
      <c r="F38" s="401"/>
      <c r="G38" s="401"/>
      <c r="H38" s="401"/>
      <c r="I38" s="401">
        <f>'メンバー登録ページ(入力)'!E13</f>
        <v>0</v>
      </c>
      <c r="J38" s="401"/>
      <c r="K38" s="401"/>
      <c r="L38" s="401"/>
      <c r="M38" s="401"/>
      <c r="N38" s="401"/>
      <c r="O38" s="207">
        <f>'メンバー登録ページ(入力)'!F13</f>
        <v>0</v>
      </c>
      <c r="P38" s="401">
        <f>'メンバー登録ページ(入力)'!G13</f>
        <v>0</v>
      </c>
      <c r="Q38" s="401"/>
      <c r="R38" s="401"/>
      <c r="S38" s="401"/>
      <c r="T38" s="401"/>
      <c r="U38" s="401"/>
      <c r="V38" s="401">
        <f>'メンバー登録ページ(入力)'!H13</f>
        <v>0</v>
      </c>
      <c r="W38" s="401"/>
      <c r="X38" s="401"/>
      <c r="Y38" s="401">
        <f>'メンバー登録ページ(入力)'!I13</f>
        <v>0</v>
      </c>
      <c r="Z38" s="401"/>
      <c r="AA38" s="401"/>
      <c r="AB38" s="401"/>
      <c r="AC38" s="401"/>
      <c r="AD38" s="401"/>
      <c r="AE38" s="207">
        <f>'メンバー登録ページ(入力)'!J13</f>
        <v>0</v>
      </c>
    </row>
    <row r="39" spans="2:31" ht="25.5" customHeight="1" x14ac:dyDescent="0.15">
      <c r="B39" s="401">
        <f>'メンバー登録ページ(入力)'!D14</f>
        <v>0</v>
      </c>
      <c r="C39" s="401"/>
      <c r="D39" s="401"/>
      <c r="E39" s="401"/>
      <c r="F39" s="401"/>
      <c r="G39" s="401"/>
      <c r="H39" s="401"/>
      <c r="I39" s="401">
        <f>'メンバー登録ページ(入力)'!E14</f>
        <v>0</v>
      </c>
      <c r="J39" s="401"/>
      <c r="K39" s="401"/>
      <c r="L39" s="401"/>
      <c r="M39" s="401"/>
      <c r="N39" s="401"/>
      <c r="O39" s="207">
        <f>'メンバー登録ページ(入力)'!F14</f>
        <v>0</v>
      </c>
      <c r="P39" s="401">
        <f>'メンバー登録ページ(入力)'!G14</f>
        <v>0</v>
      </c>
      <c r="Q39" s="401"/>
      <c r="R39" s="401"/>
      <c r="S39" s="401"/>
      <c r="T39" s="401"/>
      <c r="U39" s="401"/>
      <c r="V39" s="472"/>
      <c r="W39" s="473"/>
      <c r="X39" s="473"/>
      <c r="Y39" s="474"/>
      <c r="Z39" s="474"/>
      <c r="AA39" s="474"/>
      <c r="AB39" s="474"/>
      <c r="AC39" s="474"/>
      <c r="AD39" s="474"/>
      <c r="AE39" s="265"/>
    </row>
    <row r="40" spans="2:31" ht="23.25" customHeight="1" x14ac:dyDescent="0.15">
      <c r="B40" s="408" t="str">
        <f>"※この書類の提出期限は"&amp;TEXT(吹連記入ページ!D7,"m月d日(aaa)")&amp;"17時00分です"</f>
        <v>※この書類の提出期限は8月5日(月)17時00分です</v>
      </c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</row>
    <row r="41" spans="2:31" ht="15" customHeight="1" x14ac:dyDescent="0.15"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</row>
    <row r="42" spans="2:31" ht="15" customHeight="1" x14ac:dyDescent="0.25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98"/>
    </row>
    <row r="43" spans="2:31" ht="15" customHeight="1" x14ac:dyDescent="0.25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98"/>
    </row>
    <row r="44" spans="2:31" ht="15" customHeight="1" x14ac:dyDescent="0.15"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</row>
    <row r="45" spans="2:31" ht="15" customHeight="1" x14ac:dyDescent="0.15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</row>
    <row r="46" spans="2:31" ht="15" customHeight="1" x14ac:dyDescent="0.25"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98"/>
    </row>
    <row r="47" spans="2:31" ht="15" customHeight="1" x14ac:dyDescent="0.2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98"/>
    </row>
    <row r="48" spans="2:31" ht="15" customHeight="1" x14ac:dyDescent="0.1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44.2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24.75" customHeight="1" x14ac:dyDescent="0.15"/>
    <row r="65" spans="2:30" ht="24.75" customHeight="1" x14ac:dyDescent="0.15"/>
    <row r="66" spans="2:30" ht="24.75" customHeight="1" x14ac:dyDescent="0.15"/>
    <row r="67" spans="2:30" ht="24.75" customHeight="1" x14ac:dyDescent="0.15"/>
    <row r="68" spans="2:30" ht="24.75" customHeight="1" x14ac:dyDescent="0.15"/>
    <row r="69" spans="2:30" ht="24.75" customHeight="1" x14ac:dyDescent="0.15"/>
    <row r="70" spans="2:30" ht="24.75" customHeight="1" x14ac:dyDescent="0.15"/>
    <row r="71" spans="2:30" ht="24.75" customHeight="1" x14ac:dyDescent="0.15"/>
    <row r="72" spans="2:30" ht="24.75" customHeight="1" x14ac:dyDescent="0.15"/>
    <row r="73" spans="2:30" ht="15" customHeight="1" x14ac:dyDescent="0.15"/>
    <row r="74" spans="2:30" ht="24.75" customHeight="1" x14ac:dyDescent="0.15"/>
    <row r="75" spans="2:30" ht="15" customHeight="1" x14ac:dyDescent="0.15"/>
    <row r="76" spans="2:30" ht="15" customHeight="1" x14ac:dyDescent="0.15"/>
    <row r="77" spans="2:30" ht="7.5" customHeight="1" x14ac:dyDescent="0.15">
      <c r="B77" s="11"/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</row>
    <row r="78" spans="2:30" ht="13.5" customHeight="1" x14ac:dyDescent="0.15">
      <c r="B78" s="11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</row>
  </sheetData>
  <sheetProtection sheet="1" selectLockedCells="1"/>
  <mergeCells count="115">
    <mergeCell ref="AA5:AE7"/>
    <mergeCell ref="T5:Y7"/>
    <mergeCell ref="Q5:S7"/>
    <mergeCell ref="B5:K7"/>
    <mergeCell ref="L5:P7"/>
    <mergeCell ref="B39:H39"/>
    <mergeCell ref="I39:N39"/>
    <mergeCell ref="P39:U39"/>
    <mergeCell ref="V39:X39"/>
    <mergeCell ref="Y39:AD39"/>
    <mergeCell ref="I37:N37"/>
    <mergeCell ref="P37:U37"/>
    <mergeCell ref="V37:X37"/>
    <mergeCell ref="Y37:AD37"/>
    <mergeCell ref="B38:H38"/>
    <mergeCell ref="I38:N38"/>
    <mergeCell ref="P38:U38"/>
    <mergeCell ref="V38:X38"/>
    <mergeCell ref="Y38:AD38"/>
    <mergeCell ref="X10:X12"/>
    <mergeCell ref="Z10:AE12"/>
    <mergeCell ref="I9:J12"/>
    <mergeCell ref="E22:G22"/>
    <mergeCell ref="E23:G23"/>
    <mergeCell ref="B20:D24"/>
    <mergeCell ref="W20:AA20"/>
    <mergeCell ref="W22:AA22"/>
    <mergeCell ref="AB23:AD23"/>
    <mergeCell ref="B15:J15"/>
    <mergeCell ref="B19:V19"/>
    <mergeCell ref="B16:D18"/>
    <mergeCell ref="W19:AE19"/>
    <mergeCell ref="L9:M12"/>
    <mergeCell ref="N9:V12"/>
    <mergeCell ref="Z9:AE9"/>
    <mergeCell ref="B9:D12"/>
    <mergeCell ref="E16:J18"/>
    <mergeCell ref="X14:AE14"/>
    <mergeCell ref="E9:H12"/>
    <mergeCell ref="M15:AE15"/>
    <mergeCell ref="E20:G20"/>
    <mergeCell ref="C2:J2"/>
    <mergeCell ref="B3:AE3"/>
    <mergeCell ref="C77:AD78"/>
    <mergeCell ref="V29:X29"/>
    <mergeCell ref="V32:X32"/>
    <mergeCell ref="V33:X33"/>
    <mergeCell ref="Y29:AD29"/>
    <mergeCell ref="Y32:AD32"/>
    <mergeCell ref="Y33:AD33"/>
    <mergeCell ref="P32:U32"/>
    <mergeCell ref="B33:H33"/>
    <mergeCell ref="I33:N33"/>
    <mergeCell ref="B29:H29"/>
    <mergeCell ref="I29:N29"/>
    <mergeCell ref="P29:U29"/>
    <mergeCell ref="B34:H34"/>
    <mergeCell ref="I34:N34"/>
    <mergeCell ref="P34:U34"/>
    <mergeCell ref="V36:X36"/>
    <mergeCell ref="V35:X35"/>
    <mergeCell ref="P35:U35"/>
    <mergeCell ref="P31:U31"/>
    <mergeCell ref="I30:N30"/>
    <mergeCell ref="P30:U30"/>
    <mergeCell ref="V30:X30"/>
    <mergeCell ref="B37:H37"/>
    <mergeCell ref="E21:G21"/>
    <mergeCell ref="AB20:AE20"/>
    <mergeCell ref="W21:AA21"/>
    <mergeCell ref="V31:X31"/>
    <mergeCell ref="I31:N31"/>
    <mergeCell ref="V27:X27"/>
    <mergeCell ref="V28:X28"/>
    <mergeCell ref="I27:N27"/>
    <mergeCell ref="P27:U27"/>
    <mergeCell ref="P20:V20"/>
    <mergeCell ref="P23:V23"/>
    <mergeCell ref="H20:O20"/>
    <mergeCell ref="W23:AA23"/>
    <mergeCell ref="W24:AA24"/>
    <mergeCell ref="B27:H27"/>
    <mergeCell ref="B28:H28"/>
    <mergeCell ref="I28:N28"/>
    <mergeCell ref="E24:G24"/>
    <mergeCell ref="B25:AE26"/>
    <mergeCell ref="H24:O24"/>
    <mergeCell ref="H23:O23"/>
    <mergeCell ref="H22:O22"/>
    <mergeCell ref="H21:O21"/>
    <mergeCell ref="P24:V24"/>
    <mergeCell ref="P22:V22"/>
    <mergeCell ref="P21:V21"/>
    <mergeCell ref="P28:U28"/>
    <mergeCell ref="Y35:AD35"/>
    <mergeCell ref="AB24:AD24"/>
    <mergeCell ref="Y28:AD28"/>
    <mergeCell ref="AB21:AD21"/>
    <mergeCell ref="AB22:AD22"/>
    <mergeCell ref="B40:AE41"/>
    <mergeCell ref="Y34:AD34"/>
    <mergeCell ref="Y27:AD27"/>
    <mergeCell ref="V34:X34"/>
    <mergeCell ref="Y36:AD36"/>
    <mergeCell ref="P33:U33"/>
    <mergeCell ref="B30:H30"/>
    <mergeCell ref="P36:T36"/>
    <mergeCell ref="B36:N36"/>
    <mergeCell ref="Y31:AD31"/>
    <mergeCell ref="Y30:AD30"/>
    <mergeCell ref="B32:H32"/>
    <mergeCell ref="I32:N32"/>
    <mergeCell ref="B31:H31"/>
    <mergeCell ref="B35:H35"/>
    <mergeCell ref="I35:N35"/>
  </mergeCells>
  <phoneticPr fontId="1"/>
  <conditionalFormatting sqref="E9 X10 Z10 E16 H21:H24 P21:P24 W21:W24 AB21:AB24">
    <cfRule type="containsBlanks" dxfId="41" priority="5">
      <formula>LEN(TRIM(E9))=0</formula>
    </cfRule>
  </conditionalFormatting>
  <conditionalFormatting sqref="I9:AE9 B9:D12 I10:W12 Y10:Y12 B13:AE15 B16:D18 K16:K18 B19:AE19 B20 H20 P20 W20 AB20 E20:E24 B25 B27:AE39">
    <cfRule type="cellIs" dxfId="40" priority="6" operator="equal">
      <formula>0</formula>
    </cfRule>
  </conditionalFormatting>
  <conditionalFormatting sqref="AE21:AE24">
    <cfRule type="containsBlanks" dxfId="39" priority="1">
      <formula>LEN(TRIM(AE21))=0</formula>
    </cfRule>
  </conditionalFormatting>
  <dataValidations count="1">
    <dataValidation allowBlank="1" showErrorMessage="1" sqref="B27:H35 B37:H39" xr:uid="{00000000-0002-0000-0600-000000000000}"/>
  </dataValidations>
  <printOptions horizontalCentered="1" verticalCentered="1"/>
  <pageMargins left="0.4375" right="0.23622047244094491" top="0.15748031496062992" bottom="0.15748031496062992" header="0.31496062992125984" footer="0.31496062992125984"/>
  <pageSetup paperSize="9" scale="87" orientation="landscape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FF00"/>
  </sheetPr>
  <dimension ref="B2:H20"/>
  <sheetViews>
    <sheetView showGridLines="0" showZeros="0" showRuler="0" view="pageBreakPreview" zoomScaleNormal="100" zoomScaleSheetLayoutView="100" workbookViewId="0">
      <selection activeCell="C14" sqref="C14:H14"/>
    </sheetView>
  </sheetViews>
  <sheetFormatPr defaultColWidth="12.875" defaultRowHeight="23.1" customHeight="1" x14ac:dyDescent="0.15"/>
  <cols>
    <col min="1" max="2" width="4.875" style="45" customWidth="1"/>
    <col min="3" max="3" width="9.625" style="45" customWidth="1"/>
    <col min="4" max="4" width="27.125" style="45" customWidth="1"/>
    <col min="5" max="5" width="17.125" style="45" customWidth="1"/>
    <col min="6" max="6" width="4.875" style="45" customWidth="1"/>
    <col min="7" max="7" width="4.125" style="45" customWidth="1"/>
    <col min="8" max="8" width="11.375" style="45" customWidth="1"/>
    <col min="9" max="16384" width="12.875" style="45"/>
  </cols>
  <sheetData>
    <row r="2" spans="2:8" ht="37.5" customHeight="1" x14ac:dyDescent="0.15">
      <c r="B2" s="807" t="str">
        <f ca="1">"第"&amp; (YEAR(TODAY())-1987)&amp;"回　鹿児島県マーチングコンテスト
小学生バンドフェスティバル(マーチング部門)"</f>
        <v>第37回　鹿児島県マーチングコンテスト
小学生バンドフェスティバル(マーチング部門)</v>
      </c>
      <c r="C2" s="807"/>
      <c r="D2" s="807"/>
      <c r="E2" s="807"/>
      <c r="F2" s="807"/>
      <c r="G2" s="807"/>
      <c r="H2" s="807"/>
    </row>
    <row r="3" spans="2:8" ht="45.95" customHeight="1" x14ac:dyDescent="0.15">
      <c r="B3" s="475" t="s">
        <v>74</v>
      </c>
      <c r="C3" s="475"/>
      <c r="D3" s="475"/>
      <c r="E3" s="475"/>
      <c r="F3" s="475"/>
      <c r="G3" s="475"/>
      <c r="H3" s="475"/>
    </row>
    <row r="4" spans="2:8" ht="27" customHeight="1" x14ac:dyDescent="0.15">
      <c r="B4" s="211"/>
      <c r="C4" s="211"/>
      <c r="D4" s="211"/>
      <c r="E4" s="211"/>
      <c r="F4" s="211"/>
      <c r="G4" s="211"/>
      <c r="H4" s="211"/>
    </row>
    <row r="5" spans="2:8" ht="45" customHeight="1" x14ac:dyDescent="0.15">
      <c r="B5" s="212" t="s">
        <v>75</v>
      </c>
      <c r="C5" s="476">
        <f>'入力シート(入力)'!E36</f>
        <v>0</v>
      </c>
      <c r="D5" s="477"/>
      <c r="E5" s="157"/>
      <c r="F5" s="212" t="s">
        <v>77</v>
      </c>
      <c r="G5" s="213" t="s">
        <v>78</v>
      </c>
      <c r="H5" s="214">
        <f>Aプログラム原稿!E9</f>
        <v>0</v>
      </c>
    </row>
    <row r="6" spans="2:8" ht="20.100000000000001" customHeight="1" x14ac:dyDescent="0.15">
      <c r="B6" s="215"/>
      <c r="C6" s="157"/>
      <c r="D6" s="157"/>
      <c r="E6" s="157"/>
      <c r="F6" s="157"/>
      <c r="G6" s="157"/>
      <c r="H6" s="157"/>
    </row>
    <row r="7" spans="2:8" ht="15.6" customHeight="1" x14ac:dyDescent="0.15">
      <c r="B7" s="216"/>
      <c r="C7" s="216"/>
      <c r="D7" s="216"/>
      <c r="E7" s="216"/>
      <c r="F7" s="216"/>
      <c r="G7" s="216"/>
      <c r="H7" s="216"/>
    </row>
    <row r="8" spans="2:8" ht="24" customHeight="1" x14ac:dyDescent="0.15">
      <c r="B8" s="482" t="s">
        <v>76</v>
      </c>
      <c r="C8" s="480">
        <f>参加申込書!C4</f>
        <v>0</v>
      </c>
      <c r="D8" s="480"/>
      <c r="E8" s="480"/>
      <c r="F8" s="480"/>
      <c r="G8" s="480"/>
      <c r="H8" s="480"/>
    </row>
    <row r="9" spans="2:8" ht="45" customHeight="1" x14ac:dyDescent="0.15">
      <c r="B9" s="482"/>
      <c r="C9" s="483">
        <f>参加申込書!C5</f>
        <v>0</v>
      </c>
      <c r="D9" s="483"/>
      <c r="E9" s="483"/>
      <c r="F9" s="483"/>
      <c r="G9" s="483"/>
      <c r="H9" s="483"/>
    </row>
    <row r="10" spans="2:8" ht="31.5" customHeight="1" x14ac:dyDescent="0.15">
      <c r="B10" s="215"/>
      <c r="C10" s="157"/>
      <c r="D10" s="157"/>
      <c r="E10" s="157"/>
      <c r="F10" s="157"/>
      <c r="G10" s="157"/>
      <c r="H10" s="157"/>
    </row>
    <row r="11" spans="2:8" ht="31.5" customHeight="1" x14ac:dyDescent="0.15">
      <c r="B11" s="482" t="s">
        <v>332</v>
      </c>
      <c r="C11" s="480"/>
      <c r="D11" s="480"/>
      <c r="E11" s="480"/>
      <c r="F11" s="480"/>
      <c r="G11" s="480"/>
      <c r="H11" s="480"/>
    </row>
    <row r="12" spans="2:8" ht="45" customHeight="1" x14ac:dyDescent="0.15">
      <c r="B12" s="482"/>
      <c r="C12" s="481">
        <f>'入力シート(入力)'!E39</f>
        <v>0</v>
      </c>
      <c r="D12" s="481"/>
      <c r="E12" s="481"/>
      <c r="F12" s="481"/>
      <c r="G12" s="481"/>
      <c r="H12" s="481"/>
    </row>
    <row r="13" spans="2:8" ht="20.100000000000001" customHeight="1" x14ac:dyDescent="0.15">
      <c r="B13" s="158"/>
      <c r="C13" s="217"/>
      <c r="D13" s="157"/>
      <c r="E13" s="157"/>
      <c r="F13" s="218"/>
      <c r="G13" s="157"/>
      <c r="H13" s="157"/>
    </row>
    <row r="14" spans="2:8" ht="31.5" customHeight="1" x14ac:dyDescent="0.15">
      <c r="B14" s="479" t="s">
        <v>141</v>
      </c>
      <c r="C14" s="480">
        <f>'入力シート(入力)'!E27</f>
        <v>0</v>
      </c>
      <c r="D14" s="480"/>
      <c r="E14" s="480"/>
      <c r="F14" s="480"/>
      <c r="G14" s="480"/>
      <c r="H14" s="480"/>
    </row>
    <row r="15" spans="2:8" ht="45" customHeight="1" x14ac:dyDescent="0.15">
      <c r="B15" s="479"/>
      <c r="C15" s="481">
        <f>参加申込書!D32</f>
        <v>0</v>
      </c>
      <c r="D15" s="481"/>
      <c r="E15" s="481"/>
      <c r="F15" s="481"/>
      <c r="G15" s="481"/>
      <c r="H15" s="481"/>
    </row>
    <row r="16" spans="2:8" ht="23.1" customHeight="1" x14ac:dyDescent="0.15">
      <c r="B16" s="158"/>
      <c r="C16" s="157"/>
      <c r="D16" s="157"/>
      <c r="E16" s="157"/>
      <c r="F16" s="157"/>
      <c r="G16" s="157"/>
      <c r="H16" s="157"/>
    </row>
    <row r="17" spans="2:8" ht="23.1" customHeight="1" x14ac:dyDescent="0.15">
      <c r="B17" s="158"/>
      <c r="C17" s="157"/>
      <c r="D17" s="157"/>
      <c r="E17" s="157"/>
      <c r="F17" s="157"/>
      <c r="G17" s="157"/>
      <c r="H17" s="220" t="str">
        <f>"※この書類の提出期限は"&amp;TEXT(吹連記入ページ!D7,"m月d日(aaa)")&amp;"です（必着）"</f>
        <v>※この書類の提出期限は8月5日(月)です（必着）</v>
      </c>
    </row>
    <row r="18" spans="2:8" ht="23.1" customHeight="1" x14ac:dyDescent="0.15">
      <c r="B18" s="46"/>
      <c r="H18" s="47"/>
    </row>
    <row r="19" spans="2:8" ht="23.1" customHeight="1" x14ac:dyDescent="0.15">
      <c r="B19" s="46"/>
    </row>
    <row r="20" spans="2:8" ht="23.1" customHeight="1" x14ac:dyDescent="0.15">
      <c r="B20" s="46"/>
    </row>
  </sheetData>
  <sheetProtection sheet="1" selectLockedCells="1"/>
  <mergeCells count="12">
    <mergeCell ref="B3:H3"/>
    <mergeCell ref="C5:D5"/>
    <mergeCell ref="B14:B15"/>
    <mergeCell ref="C14:H14"/>
    <mergeCell ref="C15:H15"/>
    <mergeCell ref="B8:B9"/>
    <mergeCell ref="C8:H8"/>
    <mergeCell ref="C9:H9"/>
    <mergeCell ref="B11:B12"/>
    <mergeCell ref="C11:H11"/>
    <mergeCell ref="C12:H12"/>
    <mergeCell ref="B2:H2"/>
  </mergeCells>
  <phoneticPr fontId="21"/>
  <conditionalFormatting sqref="C5">
    <cfRule type="containsBlanks" dxfId="38" priority="3">
      <formula>LEN(TRIM(C5))=0</formula>
    </cfRule>
  </conditionalFormatting>
  <conditionalFormatting sqref="C12">
    <cfRule type="cellIs" dxfId="37" priority="1" operator="equal">
      <formula>0</formula>
    </cfRule>
  </conditionalFormatting>
  <conditionalFormatting sqref="C11:H11">
    <cfRule type="containsBlanks" dxfId="35" priority="2">
      <formula>LEN(TRIM(C11))=0</formula>
    </cfRule>
  </conditionalFormatting>
  <conditionalFormatting sqref="C14:H14">
    <cfRule type="containsBlanks" dxfId="34" priority="6">
      <formula>LEN(TRIM(C14))=0</formula>
    </cfRule>
  </conditionalFormatting>
  <conditionalFormatting sqref="H5 C9 C15">
    <cfRule type="cellIs" dxfId="33" priority="5" operator="equal">
      <formula>0</formula>
    </cfRule>
  </conditionalFormatting>
  <printOptions horizontalCentered="1"/>
  <pageMargins left="1.0937007874015749" right="0.50314960629921268" top="0.75000000000000011" bottom="0.75000000000000011" header="0.30000000000000004" footer="0.30000000000000004"/>
  <pageSetup paperSize="9" orientation="portrait" horizontalDpi="4294967292" verticalDpi="4294967292" r:id="rId1"/>
  <headerFooter>
    <oddHeader>&amp;L&amp;14(提出書類B）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00"/>
  </sheetPr>
  <dimension ref="B2:W340"/>
  <sheetViews>
    <sheetView showGridLines="0" showZeros="0" showRuler="0" view="pageBreakPreview" zoomScaleNormal="100" zoomScaleSheetLayoutView="100" workbookViewId="0">
      <selection activeCell="B5" sqref="B5:W5"/>
    </sheetView>
  </sheetViews>
  <sheetFormatPr defaultColWidth="8.625" defaultRowHeight="13.5" x14ac:dyDescent="0.15"/>
  <cols>
    <col min="1" max="1" width="1.75" customWidth="1"/>
    <col min="2" max="23" width="4.125" customWidth="1"/>
  </cols>
  <sheetData>
    <row r="2" spans="2:23" s="45" customFormat="1" ht="22.7" customHeight="1" x14ac:dyDescent="0.25">
      <c r="B2" s="808" t="str">
        <f ca="1">"第"&amp; (YEAR(TODAY())-1987)&amp;"回　鹿児島県マーチングコンテスト・小学生バンドフェスティバル(マーチング部門)"</f>
        <v>第37回　鹿児島県マーチングコンテスト・小学生バンドフェスティバル(マーチング部門)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</row>
    <row r="3" spans="2:23" s="45" customFormat="1" ht="39.950000000000003" customHeight="1" x14ac:dyDescent="0.15">
      <c r="B3" s="475" t="s">
        <v>197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157"/>
    </row>
    <row r="4" spans="2:23" ht="16.5" customHeight="1" x14ac:dyDescent="0.15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</row>
    <row r="5" spans="2:23" ht="64.150000000000006" customHeight="1" x14ac:dyDescent="0.15">
      <c r="B5" s="951" t="s">
        <v>336</v>
      </c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1"/>
    </row>
    <row r="6" spans="2:23" ht="22.7" customHeight="1" x14ac:dyDescent="0.15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2:23" s="45" customFormat="1" ht="22.7" customHeight="1" x14ac:dyDescent="0.15">
      <c r="B7" s="157"/>
      <c r="C7" s="479" t="s">
        <v>75</v>
      </c>
      <c r="D7" s="478">
        <f>'入力シート(入力)'!E36</f>
        <v>0</v>
      </c>
      <c r="E7" s="478"/>
      <c r="F7" s="478"/>
      <c r="G7" s="949" t="s">
        <v>77</v>
      </c>
      <c r="H7" s="950" t="s">
        <v>78</v>
      </c>
      <c r="I7" s="478">
        <f>'入力シート(入力)'!E37</f>
        <v>0</v>
      </c>
      <c r="J7" s="478"/>
      <c r="K7" s="482" t="s">
        <v>76</v>
      </c>
      <c r="L7" s="946">
        <f>'入力シート(入力)'!E3</f>
        <v>0</v>
      </c>
      <c r="M7" s="947"/>
      <c r="N7" s="947"/>
      <c r="O7" s="947"/>
      <c r="P7" s="947"/>
      <c r="Q7" s="947"/>
      <c r="R7" s="947"/>
      <c r="S7" s="947"/>
      <c r="T7" s="948"/>
      <c r="U7" s="157"/>
      <c r="V7" s="157"/>
      <c r="W7" s="157"/>
    </row>
    <row r="8" spans="2:23" s="45" customFormat="1" ht="36.950000000000003" customHeight="1" x14ac:dyDescent="0.15">
      <c r="B8" s="215"/>
      <c r="C8" s="479"/>
      <c r="D8" s="478"/>
      <c r="E8" s="478"/>
      <c r="F8" s="478"/>
      <c r="G8" s="949"/>
      <c r="H8" s="950"/>
      <c r="I8" s="478"/>
      <c r="J8" s="478"/>
      <c r="K8" s="482"/>
      <c r="L8" s="487">
        <f>'入力シート(入力)'!E2</f>
        <v>0</v>
      </c>
      <c r="M8" s="488"/>
      <c r="N8" s="488"/>
      <c r="O8" s="488"/>
      <c r="P8" s="488"/>
      <c r="Q8" s="488"/>
      <c r="R8" s="488"/>
      <c r="S8" s="488"/>
      <c r="T8" s="489"/>
      <c r="U8" s="157"/>
      <c r="V8" s="157"/>
      <c r="W8" s="157"/>
    </row>
    <row r="9" spans="2:23" s="45" customFormat="1" ht="22.7" customHeight="1" x14ac:dyDescent="0.15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</row>
    <row r="10" spans="2:23" s="45" customFormat="1" ht="22.7" customHeight="1" x14ac:dyDescent="0.15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</row>
    <row r="11" spans="2:23" ht="22.7" customHeight="1" x14ac:dyDescent="0.15">
      <c r="B11" s="222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223"/>
    </row>
    <row r="12" spans="2:23" ht="22.7" customHeight="1" x14ac:dyDescent="0.15">
      <c r="B12" s="224"/>
      <c r="C12" s="157"/>
      <c r="D12" s="225"/>
      <c r="E12" s="226"/>
      <c r="F12" s="226"/>
      <c r="G12" s="225"/>
      <c r="H12" s="226"/>
      <c r="I12" s="226"/>
      <c r="J12" s="225"/>
      <c r="K12" s="226"/>
      <c r="L12" s="182"/>
      <c r="M12" s="225"/>
      <c r="N12" s="226"/>
      <c r="O12" s="226"/>
      <c r="P12" s="225"/>
      <c r="Q12" s="226"/>
      <c r="R12" s="226"/>
      <c r="S12" s="225"/>
      <c r="T12" s="226"/>
      <c r="U12" s="182"/>
      <c r="V12" s="157"/>
      <c r="W12" s="227"/>
    </row>
    <row r="13" spans="2:23" ht="22.7" customHeight="1" x14ac:dyDescent="0.15">
      <c r="B13" s="224"/>
      <c r="C13" s="157"/>
      <c r="D13" s="228"/>
      <c r="E13" s="157"/>
      <c r="F13" s="157"/>
      <c r="G13" s="157"/>
      <c r="H13" s="157"/>
      <c r="I13" s="157"/>
      <c r="J13" s="157"/>
      <c r="K13" s="157"/>
      <c r="L13" s="179"/>
      <c r="M13" s="228"/>
      <c r="N13" s="157"/>
      <c r="O13" s="157"/>
      <c r="P13" s="157"/>
      <c r="Q13" s="157"/>
      <c r="R13" s="157"/>
      <c r="S13" s="157"/>
      <c r="T13" s="157"/>
      <c r="U13" s="179"/>
      <c r="V13" s="157"/>
      <c r="W13" s="227"/>
    </row>
    <row r="14" spans="2:23" ht="22.7" customHeight="1" x14ac:dyDescent="0.15">
      <c r="B14" s="224"/>
      <c r="C14" s="157"/>
      <c r="D14" s="229"/>
      <c r="E14" s="157"/>
      <c r="F14" s="184"/>
      <c r="G14" s="229"/>
      <c r="H14" s="157"/>
      <c r="I14" s="184"/>
      <c r="J14" s="229"/>
      <c r="K14" s="157"/>
      <c r="L14" s="184"/>
      <c r="M14" s="229"/>
      <c r="N14" s="157"/>
      <c r="O14" s="184"/>
      <c r="P14" s="229"/>
      <c r="Q14" s="157"/>
      <c r="R14" s="184"/>
      <c r="S14" s="229"/>
      <c r="T14" s="157"/>
      <c r="U14" s="184"/>
      <c r="V14" s="157"/>
      <c r="W14" s="227"/>
    </row>
    <row r="15" spans="2:23" ht="22.7" customHeight="1" x14ac:dyDescent="0.15">
      <c r="B15" s="224"/>
      <c r="C15" s="157"/>
      <c r="D15" s="228"/>
      <c r="E15" s="157"/>
      <c r="F15" s="182"/>
      <c r="G15" s="225"/>
      <c r="H15" s="157"/>
      <c r="I15" s="182"/>
      <c r="J15" s="225"/>
      <c r="K15" s="157"/>
      <c r="L15" s="179"/>
      <c r="M15" s="228"/>
      <c r="N15" s="157"/>
      <c r="O15" s="182"/>
      <c r="P15" s="225"/>
      <c r="Q15" s="157"/>
      <c r="R15" s="182"/>
      <c r="S15" s="225"/>
      <c r="T15" s="157"/>
      <c r="U15" s="179"/>
      <c r="V15" s="157"/>
      <c r="W15" s="227"/>
    </row>
    <row r="16" spans="2:23" ht="22.7" customHeight="1" x14ac:dyDescent="0.15">
      <c r="B16" s="224"/>
      <c r="C16" s="157"/>
      <c r="D16" s="228"/>
      <c r="E16" s="157"/>
      <c r="F16" s="157"/>
      <c r="G16" s="157"/>
      <c r="H16" s="157"/>
      <c r="I16" s="157"/>
      <c r="J16" s="157"/>
      <c r="K16" s="157"/>
      <c r="L16" s="179"/>
      <c r="M16" s="228"/>
      <c r="N16" s="157"/>
      <c r="O16" s="157"/>
      <c r="P16" s="157"/>
      <c r="Q16" s="157"/>
      <c r="R16" s="157"/>
      <c r="S16" s="157"/>
      <c r="T16" s="157"/>
      <c r="U16" s="179"/>
      <c r="V16" s="157"/>
      <c r="W16" s="227"/>
    </row>
    <row r="17" spans="2:23" ht="22.7" customHeight="1" x14ac:dyDescent="0.15">
      <c r="B17" s="224"/>
      <c r="C17" s="157"/>
      <c r="D17" s="229"/>
      <c r="E17" s="157"/>
      <c r="F17" s="184"/>
      <c r="G17" s="229"/>
      <c r="H17" s="157"/>
      <c r="I17" s="184"/>
      <c r="J17" s="229"/>
      <c r="K17" s="157"/>
      <c r="L17" s="184"/>
      <c r="M17" s="229"/>
      <c r="N17" s="157"/>
      <c r="O17" s="184"/>
      <c r="P17" s="229"/>
      <c r="Q17" s="157"/>
      <c r="R17" s="184"/>
      <c r="S17" s="229"/>
      <c r="T17" s="157"/>
      <c r="U17" s="184"/>
      <c r="V17" s="157"/>
      <c r="W17" s="227"/>
    </row>
    <row r="18" spans="2:23" ht="22.7" customHeight="1" x14ac:dyDescent="0.15">
      <c r="B18" s="224"/>
      <c r="C18" s="157"/>
      <c r="D18" s="228"/>
      <c r="E18" s="157"/>
      <c r="F18" s="182"/>
      <c r="G18" s="225"/>
      <c r="H18" s="157"/>
      <c r="I18" s="182"/>
      <c r="J18" s="225"/>
      <c r="K18" s="157"/>
      <c r="L18" s="179"/>
      <c r="M18" s="228"/>
      <c r="N18" s="157"/>
      <c r="O18" s="182"/>
      <c r="P18" s="225"/>
      <c r="Q18" s="157"/>
      <c r="R18" s="182"/>
      <c r="S18" s="225"/>
      <c r="T18" s="157"/>
      <c r="U18" s="179"/>
      <c r="V18" s="157"/>
      <c r="W18" s="227"/>
    </row>
    <row r="19" spans="2:23" ht="22.7" customHeight="1" x14ac:dyDescent="0.15">
      <c r="B19" s="224"/>
      <c r="C19" s="157"/>
      <c r="D19" s="228"/>
      <c r="E19" s="157"/>
      <c r="F19" s="157"/>
      <c r="G19" s="157"/>
      <c r="H19" s="157"/>
      <c r="I19" s="157"/>
      <c r="J19" s="157"/>
      <c r="K19" s="157"/>
      <c r="L19" s="179"/>
      <c r="M19" s="228"/>
      <c r="N19" s="157"/>
      <c r="O19" s="157"/>
      <c r="P19" s="157"/>
      <c r="Q19" s="157"/>
      <c r="R19" s="157"/>
      <c r="S19" s="157"/>
      <c r="T19" s="157"/>
      <c r="U19" s="179"/>
      <c r="V19" s="157"/>
      <c r="W19" s="227"/>
    </row>
    <row r="20" spans="2:23" ht="22.7" customHeight="1" x14ac:dyDescent="0.15">
      <c r="B20" s="224"/>
      <c r="C20" s="157"/>
      <c r="D20" s="229"/>
      <c r="E20" s="164"/>
      <c r="F20" s="164"/>
      <c r="G20" s="229"/>
      <c r="H20" s="164"/>
      <c r="I20" s="164"/>
      <c r="J20" s="229"/>
      <c r="K20" s="164"/>
      <c r="L20" s="184"/>
      <c r="M20" s="229"/>
      <c r="N20" s="164"/>
      <c r="O20" s="164"/>
      <c r="P20" s="229"/>
      <c r="Q20" s="164"/>
      <c r="R20" s="164"/>
      <c r="S20" s="229"/>
      <c r="T20" s="164"/>
      <c r="U20" s="184"/>
      <c r="V20" s="157"/>
      <c r="W20" s="227"/>
    </row>
    <row r="21" spans="2:23" ht="22.7" customHeight="1" x14ac:dyDescent="0.15">
      <c r="B21" s="224"/>
      <c r="C21" s="157"/>
      <c r="D21" s="225"/>
      <c r="E21" s="226"/>
      <c r="F21" s="226"/>
      <c r="G21" s="225"/>
      <c r="H21" s="226"/>
      <c r="I21" s="226"/>
      <c r="J21" s="225"/>
      <c r="K21" s="226"/>
      <c r="L21" s="182"/>
      <c r="M21" s="225"/>
      <c r="N21" s="226"/>
      <c r="O21" s="226"/>
      <c r="P21" s="225"/>
      <c r="Q21" s="226"/>
      <c r="R21" s="226"/>
      <c r="S21" s="225"/>
      <c r="T21" s="226"/>
      <c r="U21" s="182"/>
      <c r="V21" s="157"/>
      <c r="W21" s="227"/>
    </row>
    <row r="22" spans="2:23" ht="22.7" customHeight="1" x14ac:dyDescent="0.15">
      <c r="B22" s="224"/>
      <c r="C22" s="157"/>
      <c r="D22" s="228"/>
      <c r="E22" s="157"/>
      <c r="F22" s="157"/>
      <c r="G22" s="157"/>
      <c r="H22" s="157"/>
      <c r="I22" s="157"/>
      <c r="J22" s="157"/>
      <c r="K22" s="157"/>
      <c r="L22" s="179"/>
      <c r="M22" s="228"/>
      <c r="N22" s="157"/>
      <c r="O22" s="157"/>
      <c r="P22" s="157"/>
      <c r="Q22" s="157"/>
      <c r="R22" s="157"/>
      <c r="S22" s="157"/>
      <c r="T22" s="157"/>
      <c r="U22" s="179"/>
      <c r="V22" s="157"/>
      <c r="W22" s="227"/>
    </row>
    <row r="23" spans="2:23" ht="22.7" customHeight="1" x14ac:dyDescent="0.15">
      <c r="B23" s="224"/>
      <c r="C23" s="157"/>
      <c r="D23" s="229"/>
      <c r="E23" s="157"/>
      <c r="F23" s="184"/>
      <c r="G23" s="229"/>
      <c r="H23" s="157"/>
      <c r="I23" s="184"/>
      <c r="J23" s="229"/>
      <c r="K23" s="157"/>
      <c r="L23" s="184"/>
      <c r="M23" s="229"/>
      <c r="N23" s="157"/>
      <c r="O23" s="184"/>
      <c r="P23" s="229"/>
      <c r="Q23" s="157"/>
      <c r="R23" s="184"/>
      <c r="S23" s="229"/>
      <c r="T23" s="157"/>
      <c r="U23" s="184"/>
      <c r="V23" s="157"/>
      <c r="W23" s="227"/>
    </row>
    <row r="24" spans="2:23" ht="22.7" customHeight="1" x14ac:dyDescent="0.15">
      <c r="B24" s="224"/>
      <c r="C24" s="157"/>
      <c r="D24" s="228"/>
      <c r="E24" s="157"/>
      <c r="F24" s="182"/>
      <c r="G24" s="225"/>
      <c r="H24" s="157"/>
      <c r="I24" s="182"/>
      <c r="J24" s="225"/>
      <c r="K24" s="157"/>
      <c r="L24" s="179"/>
      <c r="M24" s="228"/>
      <c r="N24" s="157"/>
      <c r="O24" s="182"/>
      <c r="P24" s="225"/>
      <c r="Q24" s="157"/>
      <c r="R24" s="182"/>
      <c r="S24" s="225"/>
      <c r="T24" s="157"/>
      <c r="U24" s="179"/>
      <c r="V24" s="157"/>
      <c r="W24" s="227"/>
    </row>
    <row r="25" spans="2:23" ht="22.7" customHeight="1" x14ac:dyDescent="0.15">
      <c r="B25" s="224"/>
      <c r="C25" s="157"/>
      <c r="D25" s="228"/>
      <c r="E25" s="157"/>
      <c r="F25" s="157"/>
      <c r="G25" s="157"/>
      <c r="H25" s="157"/>
      <c r="I25" s="157"/>
      <c r="J25" s="157"/>
      <c r="K25" s="157"/>
      <c r="L25" s="179"/>
      <c r="M25" s="228"/>
      <c r="N25" s="157"/>
      <c r="O25" s="157"/>
      <c r="P25" s="157"/>
      <c r="Q25" s="157"/>
      <c r="R25" s="157"/>
      <c r="S25" s="157"/>
      <c r="T25" s="157"/>
      <c r="U25" s="179"/>
      <c r="V25" s="157"/>
      <c r="W25" s="227"/>
    </row>
    <row r="26" spans="2:23" ht="22.7" customHeight="1" x14ac:dyDescent="0.15">
      <c r="B26" s="224"/>
      <c r="C26" s="157"/>
      <c r="D26" s="229"/>
      <c r="E26" s="157"/>
      <c r="F26" s="184"/>
      <c r="G26" s="229"/>
      <c r="H26" s="157"/>
      <c r="I26" s="184"/>
      <c r="J26" s="229"/>
      <c r="K26" s="157"/>
      <c r="L26" s="184"/>
      <c r="M26" s="229"/>
      <c r="N26" s="157"/>
      <c r="O26" s="184"/>
      <c r="P26" s="229"/>
      <c r="Q26" s="157"/>
      <c r="R26" s="184"/>
      <c r="S26" s="229"/>
      <c r="T26" s="157"/>
      <c r="U26" s="184"/>
      <c r="V26" s="157"/>
      <c r="W26" s="227"/>
    </row>
    <row r="27" spans="2:23" ht="22.7" customHeight="1" x14ac:dyDescent="0.15">
      <c r="B27" s="224"/>
      <c r="C27" s="157"/>
      <c r="D27" s="228"/>
      <c r="E27" s="157"/>
      <c r="F27" s="182"/>
      <c r="G27" s="225"/>
      <c r="H27" s="157"/>
      <c r="I27" s="182"/>
      <c r="J27" s="225"/>
      <c r="K27" s="157"/>
      <c r="L27" s="179"/>
      <c r="M27" s="228"/>
      <c r="N27" s="157"/>
      <c r="O27" s="182"/>
      <c r="P27" s="225"/>
      <c r="Q27" s="157"/>
      <c r="R27" s="182"/>
      <c r="S27" s="225"/>
      <c r="T27" s="157"/>
      <c r="U27" s="179"/>
      <c r="V27" s="157"/>
      <c r="W27" s="227"/>
    </row>
    <row r="28" spans="2:23" ht="22.7" customHeight="1" x14ac:dyDescent="0.15">
      <c r="B28" s="224"/>
      <c r="C28" s="157"/>
      <c r="D28" s="228"/>
      <c r="E28" s="157"/>
      <c r="F28" s="157"/>
      <c r="G28" s="157"/>
      <c r="H28" s="157"/>
      <c r="I28" s="157"/>
      <c r="J28" s="157"/>
      <c r="K28" s="157"/>
      <c r="L28" s="179"/>
      <c r="M28" s="228"/>
      <c r="N28" s="157"/>
      <c r="O28" s="157"/>
      <c r="P28" s="157"/>
      <c r="Q28" s="157"/>
      <c r="R28" s="157"/>
      <c r="S28" s="157"/>
      <c r="T28" s="157"/>
      <c r="U28" s="179"/>
      <c r="V28" s="157"/>
      <c r="W28" s="227"/>
    </row>
    <row r="29" spans="2:23" ht="22.7" customHeight="1" x14ac:dyDescent="0.15">
      <c r="B29" s="224"/>
      <c r="C29" s="157"/>
      <c r="D29" s="229"/>
      <c r="E29" s="164"/>
      <c r="F29" s="164"/>
      <c r="G29" s="229"/>
      <c r="H29" s="164"/>
      <c r="I29" s="164"/>
      <c r="J29" s="229"/>
      <c r="K29" s="164"/>
      <c r="L29" s="184"/>
      <c r="M29" s="229"/>
      <c r="N29" s="164"/>
      <c r="O29" s="164"/>
      <c r="P29" s="229"/>
      <c r="Q29" s="164"/>
      <c r="R29" s="164"/>
      <c r="S29" s="229"/>
      <c r="T29" s="164"/>
      <c r="U29" s="184"/>
      <c r="V29" s="157"/>
      <c r="W29" s="227"/>
    </row>
    <row r="30" spans="2:23" ht="12" customHeight="1" thickBot="1" x14ac:dyDescent="0.2">
      <c r="B30" s="224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227"/>
    </row>
    <row r="31" spans="2:23" ht="22.7" customHeight="1" thickBot="1" x14ac:dyDescent="0.2">
      <c r="B31" s="224"/>
      <c r="C31" s="157"/>
      <c r="D31" s="157"/>
      <c r="E31" s="157"/>
      <c r="F31" s="157"/>
      <c r="G31" s="157"/>
      <c r="H31" s="157"/>
      <c r="I31" s="157"/>
      <c r="J31" s="157"/>
      <c r="K31" s="484" t="s">
        <v>291</v>
      </c>
      <c r="L31" s="485"/>
      <c r="M31" s="485"/>
      <c r="N31" s="486"/>
      <c r="O31" s="157"/>
      <c r="P31" s="157"/>
      <c r="Q31" s="157"/>
      <c r="R31" s="157"/>
      <c r="S31" s="157"/>
      <c r="T31" s="157"/>
      <c r="U31" s="157"/>
      <c r="V31" s="157"/>
      <c r="W31" s="227"/>
    </row>
    <row r="32" spans="2:23" ht="10.9" customHeight="1" x14ac:dyDescent="0.15">
      <c r="B32" s="230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2"/>
    </row>
    <row r="33" spans="2:23" ht="22.7" customHeight="1" x14ac:dyDescent="0.15"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220" t="str">
        <f>"※この書類の提出期限は"&amp;TEXT(吹連記入ページ!D9,"m月d日(aaa)")&amp;"です（必着）"</f>
        <v>※この書類の提出期限は8月30日(金)です（必着）</v>
      </c>
      <c r="W33" s="157"/>
    </row>
    <row r="34" spans="2:23" ht="22.7" customHeight="1" x14ac:dyDescent="0.15"/>
    <row r="35" spans="2:23" ht="22.7" customHeight="1" x14ac:dyDescent="0.15"/>
    <row r="36" spans="2:23" ht="22.7" customHeight="1" x14ac:dyDescent="0.15"/>
    <row r="37" spans="2:23" ht="22.7" customHeight="1" x14ac:dyDescent="0.15"/>
    <row r="38" spans="2:23" ht="22.7" customHeight="1" x14ac:dyDescent="0.15"/>
    <row r="39" spans="2:23" ht="22.7" customHeight="1" x14ac:dyDescent="0.15"/>
    <row r="40" spans="2:23" ht="22.7" customHeight="1" x14ac:dyDescent="0.15"/>
    <row r="41" spans="2:23" ht="22.7" customHeight="1" x14ac:dyDescent="0.15"/>
    <row r="42" spans="2:23" ht="22.7" customHeight="1" x14ac:dyDescent="0.15"/>
    <row r="43" spans="2:23" ht="22.7" customHeight="1" x14ac:dyDescent="0.15"/>
    <row r="44" spans="2:23" ht="22.7" customHeight="1" x14ac:dyDescent="0.15"/>
    <row r="45" spans="2:23" ht="22.7" customHeight="1" x14ac:dyDescent="0.15"/>
    <row r="46" spans="2:23" ht="22.7" customHeight="1" x14ac:dyDescent="0.15"/>
    <row r="47" spans="2:23" ht="22.7" customHeight="1" x14ac:dyDescent="0.15"/>
    <row r="48" spans="2:23" ht="22.7" customHeight="1" x14ac:dyDescent="0.15"/>
    <row r="49" ht="22.7" customHeight="1" x14ac:dyDescent="0.15"/>
    <row r="50" ht="22.7" customHeight="1" x14ac:dyDescent="0.15"/>
    <row r="51" ht="22.7" customHeight="1" x14ac:dyDescent="0.15"/>
    <row r="52" ht="22.7" customHeight="1" x14ac:dyDescent="0.15"/>
    <row r="53" ht="22.7" customHeight="1" x14ac:dyDescent="0.15"/>
    <row r="54" ht="22.7" customHeight="1" x14ac:dyDescent="0.15"/>
    <row r="55" ht="22.7" customHeight="1" x14ac:dyDescent="0.15"/>
    <row r="56" ht="22.7" customHeight="1" x14ac:dyDescent="0.15"/>
    <row r="57" ht="22.7" customHeight="1" x14ac:dyDescent="0.15"/>
    <row r="58" ht="22.7" customHeight="1" x14ac:dyDescent="0.15"/>
    <row r="59" ht="22.7" customHeight="1" x14ac:dyDescent="0.15"/>
    <row r="60" ht="22.7" customHeight="1" x14ac:dyDescent="0.15"/>
    <row r="61" ht="22.7" customHeight="1" x14ac:dyDescent="0.15"/>
    <row r="62" ht="22.7" customHeight="1" x14ac:dyDescent="0.15"/>
    <row r="63" ht="22.7" customHeight="1" x14ac:dyDescent="0.15"/>
    <row r="64" ht="22.7" customHeight="1" x14ac:dyDescent="0.15"/>
    <row r="65" ht="22.7" customHeight="1" x14ac:dyDescent="0.15"/>
    <row r="66" ht="22.7" customHeight="1" x14ac:dyDescent="0.15"/>
    <row r="67" ht="22.7" customHeight="1" x14ac:dyDescent="0.15"/>
    <row r="68" ht="22.7" customHeight="1" x14ac:dyDescent="0.15"/>
    <row r="69" ht="22.7" customHeight="1" x14ac:dyDescent="0.15"/>
    <row r="70" ht="22.7" customHeight="1" x14ac:dyDescent="0.15"/>
    <row r="71" ht="22.7" customHeight="1" x14ac:dyDescent="0.15"/>
    <row r="72" ht="22.7" customHeight="1" x14ac:dyDescent="0.15"/>
    <row r="73" ht="22.7" customHeight="1" x14ac:dyDescent="0.15"/>
    <row r="74" ht="22.7" customHeight="1" x14ac:dyDescent="0.15"/>
    <row r="75" ht="22.7" customHeight="1" x14ac:dyDescent="0.15"/>
    <row r="76" ht="22.7" customHeight="1" x14ac:dyDescent="0.15"/>
    <row r="77" ht="22.7" customHeight="1" x14ac:dyDescent="0.15"/>
    <row r="78" ht="22.7" customHeight="1" x14ac:dyDescent="0.15"/>
    <row r="79" ht="22.7" customHeight="1" x14ac:dyDescent="0.15"/>
    <row r="80" ht="22.7" customHeight="1" x14ac:dyDescent="0.15"/>
    <row r="81" ht="22.7" customHeight="1" x14ac:dyDescent="0.15"/>
    <row r="82" ht="22.7" customHeight="1" x14ac:dyDescent="0.15"/>
    <row r="83" ht="22.7" customHeight="1" x14ac:dyDescent="0.15"/>
    <row r="84" ht="22.7" customHeight="1" x14ac:dyDescent="0.15"/>
    <row r="85" ht="22.7" customHeight="1" x14ac:dyDescent="0.15"/>
    <row r="86" ht="22.7" customHeight="1" x14ac:dyDescent="0.15"/>
    <row r="87" ht="22.7" customHeight="1" x14ac:dyDescent="0.15"/>
    <row r="88" ht="22.7" customHeight="1" x14ac:dyDescent="0.15"/>
    <row r="89" ht="22.7" customHeight="1" x14ac:dyDescent="0.15"/>
    <row r="90" ht="22.7" customHeight="1" x14ac:dyDescent="0.15"/>
    <row r="91" ht="22.7" customHeight="1" x14ac:dyDescent="0.15"/>
    <row r="92" ht="22.7" customHeight="1" x14ac:dyDescent="0.15"/>
    <row r="93" ht="22.7" customHeight="1" x14ac:dyDescent="0.15"/>
    <row r="94" ht="22.7" customHeight="1" x14ac:dyDescent="0.15"/>
    <row r="95" ht="22.7" customHeight="1" x14ac:dyDescent="0.15"/>
    <row r="96" ht="22.7" customHeight="1" x14ac:dyDescent="0.15"/>
    <row r="97" ht="22.7" customHeight="1" x14ac:dyDescent="0.15"/>
    <row r="98" ht="22.7" customHeight="1" x14ac:dyDescent="0.15"/>
    <row r="99" ht="22.7" customHeight="1" x14ac:dyDescent="0.15"/>
    <row r="100" ht="22.7" customHeight="1" x14ac:dyDescent="0.15"/>
    <row r="101" ht="22.7" customHeight="1" x14ac:dyDescent="0.15"/>
    <row r="102" ht="22.7" customHeight="1" x14ac:dyDescent="0.15"/>
    <row r="103" ht="22.7" customHeight="1" x14ac:dyDescent="0.15"/>
    <row r="104" ht="22.7" customHeight="1" x14ac:dyDescent="0.15"/>
    <row r="105" ht="22.7" customHeight="1" x14ac:dyDescent="0.15"/>
    <row r="106" ht="22.7" customHeight="1" x14ac:dyDescent="0.15"/>
    <row r="107" ht="22.7" customHeight="1" x14ac:dyDescent="0.15"/>
    <row r="108" ht="22.7" customHeight="1" x14ac:dyDescent="0.15"/>
    <row r="109" ht="22.7" customHeight="1" x14ac:dyDescent="0.15"/>
    <row r="110" ht="22.7" customHeight="1" x14ac:dyDescent="0.15"/>
    <row r="111" ht="22.7" customHeight="1" x14ac:dyDescent="0.15"/>
    <row r="112" ht="22.7" customHeight="1" x14ac:dyDescent="0.15"/>
    <row r="113" ht="22.7" customHeight="1" x14ac:dyDescent="0.15"/>
    <row r="114" ht="22.7" customHeight="1" x14ac:dyDescent="0.15"/>
    <row r="115" ht="22.7" customHeight="1" x14ac:dyDescent="0.15"/>
    <row r="116" ht="22.7" customHeight="1" x14ac:dyDescent="0.15"/>
    <row r="117" ht="22.7" customHeight="1" x14ac:dyDescent="0.15"/>
    <row r="118" ht="22.7" customHeight="1" x14ac:dyDescent="0.15"/>
    <row r="119" ht="22.7" customHeight="1" x14ac:dyDescent="0.15"/>
    <row r="120" ht="22.7" customHeight="1" x14ac:dyDescent="0.15"/>
    <row r="121" ht="22.7" customHeight="1" x14ac:dyDescent="0.15"/>
    <row r="122" ht="22.7" customHeight="1" x14ac:dyDescent="0.15"/>
    <row r="123" ht="22.7" customHeight="1" x14ac:dyDescent="0.15"/>
    <row r="124" ht="22.7" customHeight="1" x14ac:dyDescent="0.15"/>
    <row r="125" ht="22.7" customHeight="1" x14ac:dyDescent="0.15"/>
    <row r="126" ht="22.7" customHeight="1" x14ac:dyDescent="0.15"/>
    <row r="127" ht="22.7" customHeight="1" x14ac:dyDescent="0.15"/>
    <row r="128" ht="22.7" customHeight="1" x14ac:dyDescent="0.15"/>
    <row r="129" ht="22.7" customHeight="1" x14ac:dyDescent="0.15"/>
    <row r="130" ht="22.7" customHeight="1" x14ac:dyDescent="0.15"/>
    <row r="131" ht="22.7" customHeight="1" x14ac:dyDescent="0.15"/>
    <row r="132" ht="22.7" customHeight="1" x14ac:dyDescent="0.15"/>
    <row r="133" ht="22.7" customHeight="1" x14ac:dyDescent="0.15"/>
    <row r="134" ht="22.7" customHeight="1" x14ac:dyDescent="0.15"/>
    <row r="135" ht="22.7" customHeight="1" x14ac:dyDescent="0.15"/>
    <row r="136" ht="22.7" customHeight="1" x14ac:dyDescent="0.15"/>
    <row r="137" ht="22.7" customHeight="1" x14ac:dyDescent="0.15"/>
    <row r="138" ht="22.7" customHeight="1" x14ac:dyDescent="0.15"/>
    <row r="139" ht="22.7" customHeight="1" x14ac:dyDescent="0.15"/>
    <row r="140" ht="22.7" customHeight="1" x14ac:dyDescent="0.15"/>
    <row r="141" ht="22.7" customHeight="1" x14ac:dyDescent="0.15"/>
    <row r="142" ht="22.7" customHeight="1" x14ac:dyDescent="0.15"/>
    <row r="143" ht="22.7" customHeight="1" x14ac:dyDescent="0.15"/>
    <row r="144" ht="22.7" customHeight="1" x14ac:dyDescent="0.15"/>
    <row r="145" ht="22.7" customHeight="1" x14ac:dyDescent="0.15"/>
    <row r="146" ht="22.7" customHeight="1" x14ac:dyDescent="0.15"/>
    <row r="147" ht="22.7" customHeight="1" x14ac:dyDescent="0.15"/>
    <row r="148" ht="22.7" customHeight="1" x14ac:dyDescent="0.15"/>
    <row r="149" ht="22.7" customHeight="1" x14ac:dyDescent="0.15"/>
    <row r="150" ht="22.7" customHeight="1" x14ac:dyDescent="0.15"/>
    <row r="151" ht="22.7" customHeight="1" x14ac:dyDescent="0.15"/>
    <row r="152" ht="22.7" customHeight="1" x14ac:dyDescent="0.15"/>
    <row r="153" ht="22.7" customHeight="1" x14ac:dyDescent="0.15"/>
    <row r="154" ht="22.7" customHeight="1" x14ac:dyDescent="0.15"/>
    <row r="155" ht="22.7" customHeight="1" x14ac:dyDescent="0.15"/>
    <row r="156" ht="22.7" customHeight="1" x14ac:dyDescent="0.15"/>
    <row r="157" ht="22.7" customHeight="1" x14ac:dyDescent="0.15"/>
    <row r="158" ht="22.7" customHeight="1" x14ac:dyDescent="0.15"/>
    <row r="159" ht="22.7" customHeight="1" x14ac:dyDescent="0.15"/>
    <row r="160" ht="22.7" customHeight="1" x14ac:dyDescent="0.15"/>
    <row r="161" ht="22.7" customHeight="1" x14ac:dyDescent="0.15"/>
    <row r="162" ht="22.7" customHeight="1" x14ac:dyDescent="0.15"/>
    <row r="163" ht="22.7" customHeight="1" x14ac:dyDescent="0.15"/>
    <row r="164" ht="22.7" customHeight="1" x14ac:dyDescent="0.15"/>
    <row r="165" ht="22.7" customHeight="1" x14ac:dyDescent="0.15"/>
    <row r="166" ht="22.7" customHeight="1" x14ac:dyDescent="0.15"/>
    <row r="167" ht="22.7" customHeight="1" x14ac:dyDescent="0.15"/>
    <row r="168" ht="22.7" customHeight="1" x14ac:dyDescent="0.15"/>
    <row r="169" ht="22.7" customHeight="1" x14ac:dyDescent="0.15"/>
    <row r="170" ht="22.7" customHeight="1" x14ac:dyDescent="0.15"/>
    <row r="171" ht="22.7" customHeight="1" x14ac:dyDescent="0.15"/>
    <row r="172" ht="22.7" customHeight="1" x14ac:dyDescent="0.15"/>
    <row r="173" ht="22.7" customHeight="1" x14ac:dyDescent="0.15"/>
    <row r="174" ht="22.7" customHeight="1" x14ac:dyDescent="0.15"/>
    <row r="175" ht="22.7" customHeight="1" x14ac:dyDescent="0.15"/>
    <row r="176" ht="22.7" customHeight="1" x14ac:dyDescent="0.15"/>
    <row r="177" ht="22.7" customHeight="1" x14ac:dyDescent="0.15"/>
    <row r="178" ht="22.7" customHeight="1" x14ac:dyDescent="0.15"/>
    <row r="179" ht="22.7" customHeight="1" x14ac:dyDescent="0.15"/>
    <row r="180" ht="22.7" customHeight="1" x14ac:dyDescent="0.15"/>
    <row r="181" ht="22.7" customHeight="1" x14ac:dyDescent="0.15"/>
    <row r="182" ht="22.7" customHeight="1" x14ac:dyDescent="0.15"/>
    <row r="183" ht="22.7" customHeight="1" x14ac:dyDescent="0.15"/>
    <row r="184" ht="22.7" customHeight="1" x14ac:dyDescent="0.15"/>
    <row r="185" ht="22.7" customHeight="1" x14ac:dyDescent="0.15"/>
    <row r="186" ht="22.7" customHeight="1" x14ac:dyDescent="0.15"/>
    <row r="187" ht="22.7" customHeight="1" x14ac:dyDescent="0.15"/>
    <row r="188" ht="22.7" customHeight="1" x14ac:dyDescent="0.15"/>
    <row r="189" ht="22.7" customHeight="1" x14ac:dyDescent="0.15"/>
    <row r="190" ht="22.7" customHeight="1" x14ac:dyDescent="0.15"/>
    <row r="191" ht="22.7" customHeight="1" x14ac:dyDescent="0.15"/>
    <row r="192" ht="22.7" customHeight="1" x14ac:dyDescent="0.15"/>
    <row r="193" ht="22.7" customHeight="1" x14ac:dyDescent="0.15"/>
    <row r="194" ht="22.7" customHeight="1" x14ac:dyDescent="0.15"/>
    <row r="195" ht="22.7" customHeight="1" x14ac:dyDescent="0.15"/>
    <row r="196" ht="22.7" customHeight="1" x14ac:dyDescent="0.15"/>
    <row r="197" ht="22.7" customHeight="1" x14ac:dyDescent="0.15"/>
    <row r="198" ht="22.7" customHeight="1" x14ac:dyDescent="0.15"/>
    <row r="199" ht="22.7" customHeight="1" x14ac:dyDescent="0.15"/>
    <row r="200" ht="22.7" customHeight="1" x14ac:dyDescent="0.15"/>
    <row r="201" ht="22.7" customHeight="1" x14ac:dyDescent="0.15"/>
    <row r="202" ht="22.7" customHeight="1" x14ac:dyDescent="0.15"/>
    <row r="203" ht="22.7" customHeight="1" x14ac:dyDescent="0.15"/>
    <row r="204" ht="22.7" customHeight="1" x14ac:dyDescent="0.15"/>
    <row r="205" ht="22.7" customHeight="1" x14ac:dyDescent="0.15"/>
    <row r="206" ht="22.7" customHeight="1" x14ac:dyDescent="0.15"/>
    <row r="207" ht="22.7" customHeight="1" x14ac:dyDescent="0.15"/>
    <row r="208" ht="22.7" customHeight="1" x14ac:dyDescent="0.15"/>
    <row r="209" ht="22.7" customHeight="1" x14ac:dyDescent="0.15"/>
    <row r="210" ht="22.7" customHeight="1" x14ac:dyDescent="0.15"/>
    <row r="211" ht="22.7" customHeight="1" x14ac:dyDescent="0.15"/>
    <row r="212" ht="22.7" customHeight="1" x14ac:dyDescent="0.15"/>
    <row r="213" ht="22.7" customHeight="1" x14ac:dyDescent="0.15"/>
    <row r="214" ht="22.7" customHeight="1" x14ac:dyDescent="0.15"/>
    <row r="215" ht="22.7" customHeight="1" x14ac:dyDescent="0.15"/>
    <row r="216" ht="22.7" customHeight="1" x14ac:dyDescent="0.15"/>
    <row r="217" ht="22.7" customHeight="1" x14ac:dyDescent="0.15"/>
    <row r="218" ht="22.7" customHeight="1" x14ac:dyDescent="0.15"/>
    <row r="219" ht="22.7" customHeight="1" x14ac:dyDescent="0.15"/>
    <row r="220" ht="22.7" customHeight="1" x14ac:dyDescent="0.15"/>
    <row r="221" ht="22.7" customHeight="1" x14ac:dyDescent="0.15"/>
    <row r="222" ht="22.7" customHeight="1" x14ac:dyDescent="0.15"/>
    <row r="223" ht="22.7" customHeight="1" x14ac:dyDescent="0.15"/>
    <row r="224" ht="22.7" customHeight="1" x14ac:dyDescent="0.15"/>
    <row r="225" ht="22.7" customHeight="1" x14ac:dyDescent="0.15"/>
    <row r="226" ht="22.7" customHeight="1" x14ac:dyDescent="0.15"/>
    <row r="227" ht="22.7" customHeight="1" x14ac:dyDescent="0.15"/>
    <row r="228" ht="22.7" customHeight="1" x14ac:dyDescent="0.15"/>
    <row r="229" ht="22.7" customHeight="1" x14ac:dyDescent="0.15"/>
    <row r="230" ht="22.7" customHeight="1" x14ac:dyDescent="0.15"/>
    <row r="231" ht="22.7" customHeight="1" x14ac:dyDescent="0.15"/>
    <row r="232" ht="22.7" customHeight="1" x14ac:dyDescent="0.15"/>
    <row r="233" ht="22.7" customHeight="1" x14ac:dyDescent="0.15"/>
    <row r="234" ht="22.7" customHeight="1" x14ac:dyDescent="0.15"/>
    <row r="235" ht="22.7" customHeight="1" x14ac:dyDescent="0.15"/>
    <row r="236" ht="22.7" customHeight="1" x14ac:dyDescent="0.15"/>
    <row r="237" ht="22.7" customHeight="1" x14ac:dyDescent="0.15"/>
    <row r="238" ht="22.7" customHeight="1" x14ac:dyDescent="0.15"/>
    <row r="239" ht="22.7" customHeight="1" x14ac:dyDescent="0.15"/>
    <row r="240" ht="22.7" customHeight="1" x14ac:dyDescent="0.15"/>
    <row r="241" ht="22.7" customHeight="1" x14ac:dyDescent="0.15"/>
    <row r="242" ht="22.7" customHeight="1" x14ac:dyDescent="0.15"/>
    <row r="243" ht="22.7" customHeight="1" x14ac:dyDescent="0.15"/>
    <row r="244" ht="22.7" customHeight="1" x14ac:dyDescent="0.15"/>
    <row r="245" ht="22.7" customHeight="1" x14ac:dyDescent="0.15"/>
    <row r="246" ht="22.7" customHeight="1" x14ac:dyDescent="0.15"/>
    <row r="247" ht="22.7" customHeight="1" x14ac:dyDescent="0.15"/>
    <row r="248" ht="22.7" customHeight="1" x14ac:dyDescent="0.15"/>
    <row r="249" ht="22.7" customHeight="1" x14ac:dyDescent="0.15"/>
    <row r="250" ht="22.7" customHeight="1" x14ac:dyDescent="0.15"/>
    <row r="251" ht="22.7" customHeight="1" x14ac:dyDescent="0.15"/>
    <row r="252" ht="22.7" customHeight="1" x14ac:dyDescent="0.15"/>
    <row r="253" ht="22.7" customHeight="1" x14ac:dyDescent="0.15"/>
    <row r="254" ht="22.7" customHeight="1" x14ac:dyDescent="0.15"/>
    <row r="255" ht="22.7" customHeight="1" x14ac:dyDescent="0.15"/>
    <row r="256" ht="22.7" customHeight="1" x14ac:dyDescent="0.15"/>
    <row r="257" ht="22.7" customHeight="1" x14ac:dyDescent="0.15"/>
    <row r="258" ht="22.7" customHeight="1" x14ac:dyDescent="0.15"/>
    <row r="259" ht="22.7" customHeight="1" x14ac:dyDescent="0.15"/>
    <row r="260" ht="22.7" customHeight="1" x14ac:dyDescent="0.15"/>
    <row r="261" ht="22.7" customHeight="1" x14ac:dyDescent="0.15"/>
    <row r="262" ht="22.7" customHeight="1" x14ac:dyDescent="0.15"/>
    <row r="263" ht="22.7" customHeight="1" x14ac:dyDescent="0.15"/>
    <row r="264" ht="22.7" customHeight="1" x14ac:dyDescent="0.15"/>
    <row r="265" ht="22.7" customHeight="1" x14ac:dyDescent="0.15"/>
    <row r="266" ht="22.7" customHeight="1" x14ac:dyDescent="0.15"/>
    <row r="267" ht="22.7" customHeight="1" x14ac:dyDescent="0.15"/>
    <row r="268" ht="22.7" customHeight="1" x14ac:dyDescent="0.15"/>
    <row r="269" ht="22.7" customHeight="1" x14ac:dyDescent="0.15"/>
    <row r="270" ht="22.7" customHeight="1" x14ac:dyDescent="0.15"/>
    <row r="271" ht="22.7" customHeight="1" x14ac:dyDescent="0.15"/>
    <row r="272" ht="22.7" customHeight="1" x14ac:dyDescent="0.15"/>
    <row r="273" ht="22.7" customHeight="1" x14ac:dyDescent="0.15"/>
    <row r="274" ht="22.7" customHeight="1" x14ac:dyDescent="0.15"/>
    <row r="275" ht="22.7" customHeight="1" x14ac:dyDescent="0.15"/>
    <row r="276" ht="22.7" customHeight="1" x14ac:dyDescent="0.15"/>
    <row r="277" ht="22.7" customHeight="1" x14ac:dyDescent="0.15"/>
    <row r="278" ht="22.7" customHeight="1" x14ac:dyDescent="0.15"/>
    <row r="279" ht="22.7" customHeight="1" x14ac:dyDescent="0.15"/>
    <row r="280" ht="22.7" customHeight="1" x14ac:dyDescent="0.15"/>
    <row r="281" ht="22.7" customHeight="1" x14ac:dyDescent="0.15"/>
    <row r="282" ht="22.7" customHeight="1" x14ac:dyDescent="0.15"/>
    <row r="283" ht="22.7" customHeight="1" x14ac:dyDescent="0.15"/>
    <row r="284" ht="22.7" customHeight="1" x14ac:dyDescent="0.15"/>
    <row r="285" ht="22.7" customHeight="1" x14ac:dyDescent="0.15"/>
    <row r="286" ht="22.7" customHeight="1" x14ac:dyDescent="0.15"/>
    <row r="287" ht="22.7" customHeight="1" x14ac:dyDescent="0.15"/>
    <row r="288" ht="22.7" customHeight="1" x14ac:dyDescent="0.15"/>
    <row r="289" ht="22.7" customHeight="1" x14ac:dyDescent="0.15"/>
    <row r="290" ht="22.7" customHeight="1" x14ac:dyDescent="0.15"/>
    <row r="291" ht="22.7" customHeight="1" x14ac:dyDescent="0.15"/>
    <row r="292" ht="22.7" customHeight="1" x14ac:dyDescent="0.15"/>
    <row r="293" ht="22.7" customHeight="1" x14ac:dyDescent="0.15"/>
    <row r="294" ht="22.7" customHeight="1" x14ac:dyDescent="0.15"/>
    <row r="295" ht="22.7" customHeight="1" x14ac:dyDescent="0.15"/>
    <row r="296" ht="22.7" customHeight="1" x14ac:dyDescent="0.15"/>
    <row r="297" ht="22.7" customHeight="1" x14ac:dyDescent="0.15"/>
    <row r="298" ht="22.7" customHeight="1" x14ac:dyDescent="0.15"/>
    <row r="299" ht="22.7" customHeight="1" x14ac:dyDescent="0.15"/>
    <row r="300" ht="22.7" customHeight="1" x14ac:dyDescent="0.15"/>
    <row r="301" ht="22.7" customHeight="1" x14ac:dyDescent="0.15"/>
    <row r="302" ht="22.7" customHeight="1" x14ac:dyDescent="0.15"/>
    <row r="303" ht="22.7" customHeight="1" x14ac:dyDescent="0.15"/>
    <row r="304" ht="22.7" customHeight="1" x14ac:dyDescent="0.15"/>
    <row r="305" ht="22.7" customHeight="1" x14ac:dyDescent="0.15"/>
    <row r="306" ht="22.7" customHeight="1" x14ac:dyDescent="0.15"/>
    <row r="307" ht="22.7" customHeight="1" x14ac:dyDescent="0.15"/>
    <row r="308" ht="22.7" customHeight="1" x14ac:dyDescent="0.15"/>
    <row r="309" ht="22.7" customHeight="1" x14ac:dyDescent="0.15"/>
    <row r="310" ht="22.7" customHeight="1" x14ac:dyDescent="0.15"/>
    <row r="311" ht="22.7" customHeight="1" x14ac:dyDescent="0.15"/>
    <row r="312" ht="22.7" customHeight="1" x14ac:dyDescent="0.15"/>
    <row r="313" ht="22.7" customHeight="1" x14ac:dyDescent="0.15"/>
    <row r="314" ht="22.7" customHeight="1" x14ac:dyDescent="0.15"/>
    <row r="315" ht="22.7" customHeight="1" x14ac:dyDescent="0.15"/>
    <row r="316" ht="22.7" customHeight="1" x14ac:dyDescent="0.15"/>
    <row r="317" ht="22.7" customHeight="1" x14ac:dyDescent="0.15"/>
    <row r="318" ht="22.7" customHeight="1" x14ac:dyDescent="0.15"/>
    <row r="319" ht="22.7" customHeight="1" x14ac:dyDescent="0.15"/>
    <row r="320" ht="22.7" customHeight="1" x14ac:dyDescent="0.15"/>
    <row r="321" ht="22.7" customHeight="1" x14ac:dyDescent="0.15"/>
    <row r="322" ht="22.7" customHeight="1" x14ac:dyDescent="0.15"/>
    <row r="323" ht="22.7" customHeight="1" x14ac:dyDescent="0.15"/>
    <row r="324" ht="22.7" customHeight="1" x14ac:dyDescent="0.15"/>
    <row r="325" ht="22.7" customHeight="1" x14ac:dyDescent="0.15"/>
    <row r="326" ht="22.7" customHeight="1" x14ac:dyDescent="0.15"/>
    <row r="327" ht="22.7" customHeight="1" x14ac:dyDescent="0.15"/>
    <row r="328" ht="22.7" customHeight="1" x14ac:dyDescent="0.15"/>
    <row r="329" ht="22.7" customHeight="1" x14ac:dyDescent="0.15"/>
    <row r="330" ht="22.7" customHeight="1" x14ac:dyDescent="0.15"/>
    <row r="331" ht="22.7" customHeight="1" x14ac:dyDescent="0.15"/>
    <row r="332" ht="22.7" customHeight="1" x14ac:dyDescent="0.15"/>
    <row r="333" ht="22.7" customHeight="1" x14ac:dyDescent="0.15"/>
    <row r="334" ht="22.7" customHeight="1" x14ac:dyDescent="0.15"/>
    <row r="335" ht="22.7" customHeight="1" x14ac:dyDescent="0.15"/>
    <row r="336" ht="22.7" customHeight="1" x14ac:dyDescent="0.15"/>
    <row r="337" ht="22.7" customHeight="1" x14ac:dyDescent="0.15"/>
    <row r="338" ht="22.7" customHeight="1" x14ac:dyDescent="0.15"/>
    <row r="339" ht="22.7" customHeight="1" x14ac:dyDescent="0.15"/>
    <row r="340" ht="22.7" customHeight="1" x14ac:dyDescent="0.15"/>
  </sheetData>
  <sheetProtection sheet="1" selectLockedCells="1"/>
  <mergeCells count="12">
    <mergeCell ref="B2:W2"/>
    <mergeCell ref="K31:N31"/>
    <mergeCell ref="L8:T8"/>
    <mergeCell ref="B3:V3"/>
    <mergeCell ref="C7:C8"/>
    <mergeCell ref="D7:F8"/>
    <mergeCell ref="G7:G8"/>
    <mergeCell ref="H7:H8"/>
    <mergeCell ref="K7:K8"/>
    <mergeCell ref="I7:J8"/>
    <mergeCell ref="L7:T7"/>
    <mergeCell ref="B5:W5"/>
  </mergeCells>
  <phoneticPr fontId="29"/>
  <conditionalFormatting sqref="D7">
    <cfRule type="containsBlanks" dxfId="32" priority="1">
      <formula>LEN(TRIM(D7))=0</formula>
    </cfRule>
  </conditionalFormatting>
  <conditionalFormatting sqref="I7 L8">
    <cfRule type="cellIs" dxfId="31" priority="3" operator="equal">
      <formula>0</formula>
    </cfRule>
  </conditionalFormatting>
  <pageMargins left="0.7" right="0.32291666666666669" top="0.75" bottom="0.75" header="0.3" footer="0.3"/>
  <pageSetup paperSize="9" scale="98" orientation="portrait" horizontalDpi="4294967293" r:id="rId1"/>
  <headerFooter>
    <oddHeader>&amp;L&amp;14（提出書類Ｃ）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吹連記入ページ</vt:lpstr>
      <vt:lpstr>使用方法</vt:lpstr>
      <vt:lpstr>入力シート(入力)</vt:lpstr>
      <vt:lpstr>事務局用</vt:lpstr>
      <vt:lpstr>参加申込書</vt:lpstr>
      <vt:lpstr>メンバー登録ページ(入力)</vt:lpstr>
      <vt:lpstr>Aプログラム原稿</vt:lpstr>
      <vt:lpstr>Ｂアナウンス原稿</vt:lpstr>
      <vt:lpstr>Ｃ舞台進行図</vt:lpstr>
      <vt:lpstr>Ｄ物品申込書</vt:lpstr>
      <vt:lpstr>Ｅ個人情報に関する</vt:lpstr>
      <vt:lpstr>Ｆ演奏利用明細書</vt:lpstr>
      <vt:lpstr>Ｇ団体行動予定</vt:lpstr>
      <vt:lpstr>Ｈステージ配置図</vt:lpstr>
      <vt:lpstr>Ｅ　変更届</vt:lpstr>
      <vt:lpstr>団体精算書(黄色を入力し，当日精算）</vt:lpstr>
      <vt:lpstr>事務局作業用</vt:lpstr>
      <vt:lpstr>Aプログラム原稿!Print_Area</vt:lpstr>
      <vt:lpstr>Ｂアナウンス原稿!Print_Area</vt:lpstr>
      <vt:lpstr>Ｃ舞台進行図!Print_Area</vt:lpstr>
      <vt:lpstr>Ｄ物品申込書!Print_Area</vt:lpstr>
      <vt:lpstr>'Ｅ　変更届'!Print_Area</vt:lpstr>
      <vt:lpstr>Ｈステージ配置図!Print_Area</vt:lpstr>
      <vt:lpstr>'メンバー登録ページ(入力)'!Print_Area</vt:lpstr>
      <vt:lpstr>参加申込書!Print_Area</vt:lpstr>
      <vt:lpstr>使用方法!Print_Area</vt:lpstr>
      <vt:lpstr>'団体精算書(黄色を入力し，当日精算）'!Print_Area</vt:lpstr>
      <vt:lpstr>'入力シート(入力)'!Print_Area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</dc:creator>
  <cp:lastModifiedBy>哲 永井</cp:lastModifiedBy>
  <cp:lastPrinted>2024-06-18T01:57:40Z</cp:lastPrinted>
  <dcterms:created xsi:type="dcterms:W3CDTF">2011-06-09T06:24:49Z</dcterms:created>
  <dcterms:modified xsi:type="dcterms:W3CDTF">2024-06-18T02:05:54Z</dcterms:modified>
</cp:coreProperties>
</file>